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Drivetrain" sheetId="1" r:id="rId1"/>
  </sheets>
  <definedNames/>
  <calcPr fullCalcOnLoad="1"/>
</workbook>
</file>

<file path=xl/sharedStrings.xml><?xml version="1.0" encoding="utf-8"?>
<sst xmlns="http://schemas.openxmlformats.org/spreadsheetml/2006/main" count="233" uniqueCount="115">
  <si>
    <t xml:space="preserve">Inspection Bill of Materials for : </t>
  </si>
  <si>
    <t>FLR, CHESAPEAKE, CHAMP</t>
  </si>
  <si>
    <t>Team:</t>
  </si>
  <si>
    <t>Rolling Thunder  Penfield HS &amp; Harris Corp</t>
  </si>
  <si>
    <t>Team #:</t>
  </si>
  <si>
    <t>Date:</t>
  </si>
  <si>
    <t>City:</t>
  </si>
  <si>
    <t>Penfield</t>
  </si>
  <si>
    <t>State:</t>
  </si>
  <si>
    <t>NY</t>
  </si>
  <si>
    <t>Part Number</t>
  </si>
  <si>
    <t>Description</t>
  </si>
  <si>
    <t>Raw Mat'l</t>
  </si>
  <si>
    <t>Source</t>
  </si>
  <si>
    <t>Quan</t>
  </si>
  <si>
    <t>Unit Price ($)</t>
  </si>
  <si>
    <t>Total Price</t>
  </si>
  <si>
    <t>Weight (lbs)</t>
  </si>
  <si>
    <t>Total Weight</t>
  </si>
  <si>
    <t>Drivetrain</t>
  </si>
  <si>
    <t>am-0202</t>
  </si>
  <si>
    <t>C-Channel 35"</t>
  </si>
  <si>
    <t>Aluminum</t>
  </si>
  <si>
    <t>Kit of Parts</t>
  </si>
  <si>
    <t>C-Channel 25"</t>
  </si>
  <si>
    <t>C-Channel 6"</t>
  </si>
  <si>
    <t>C-Channel 7"</t>
  </si>
  <si>
    <t>am-0212</t>
  </si>
  <si>
    <t>Corner Connect</t>
  </si>
  <si>
    <t>P80K-43-0005</t>
  </si>
  <si>
    <t>P80 Gearbox: Standard Shaft, CIM Mount, 16:1 with CIM mounting and Grease</t>
  </si>
  <si>
    <t>Alum/Steel</t>
  </si>
  <si>
    <t>Banebots</t>
  </si>
  <si>
    <t>EN-G0561-KT</t>
  </si>
  <si>
    <t>Encoder, 56mm Gearbox Mount, Full kit</t>
  </si>
  <si>
    <t>Plastic</t>
  </si>
  <si>
    <t>am-0255</t>
  </si>
  <si>
    <t>2.5" CIM Motor</t>
  </si>
  <si>
    <t>Metal</t>
  </si>
  <si>
    <t>AndyMark</t>
  </si>
  <si>
    <t>am-0077</t>
  </si>
  <si>
    <t>WHEEL HUB, 500 (ANDY MARK)</t>
  </si>
  <si>
    <t xml:space="preserve">98535A130 </t>
  </si>
  <si>
    <t>Heat-Treatable Steel Standard Key Stock 1/8" X 1/8", 12" Length</t>
  </si>
  <si>
    <t>Steel</t>
  </si>
  <si>
    <t>McMaster</t>
  </si>
  <si>
    <t>kit719</t>
  </si>
  <si>
    <t>10 Bearing R1212ZZ 1/2"x3/4"x5/32" Shielded</t>
  </si>
  <si>
    <t>VXB.COM</t>
  </si>
  <si>
    <t>am-0209</t>
  </si>
  <si>
    <t>Wheel Bearings, Double Shielded, ID: 0.375", OD: 1.125", Width: 0.375"</t>
  </si>
  <si>
    <t>3/8" T-NUT</t>
  </si>
  <si>
    <t>Home Depot</t>
  </si>
  <si>
    <t>ANGLE, 1/8, 1X1X27.75 9 (MAY BECOME SQ EXT 1X1X.090THK)</t>
  </si>
  <si>
    <t>AXLE, WHEEL, FRT DUMMY 3/8"</t>
  </si>
  <si>
    <t>N/A</t>
  </si>
  <si>
    <t>BEARING_BLOCK</t>
  </si>
  <si>
    <t>Harris</t>
  </si>
  <si>
    <t>BOLT, 1/4-20X0.5, MOUNT_BUMPER_ANGLE_1,TRANS ANGLE MOUNT</t>
  </si>
  <si>
    <t>BOLT, 1/4-20X1.75, CORNER EXTRUSIONS, HITCH</t>
  </si>
  <si>
    <t>BOLT, 1/4-20X2, FRT/RR BRKTS</t>
  </si>
  <si>
    <t>BRACKET_CORNER,FLAT</t>
  </si>
  <si>
    <t>BRACKET_TRANS_ASY, LT REAR, RT FRT</t>
  </si>
  <si>
    <t>BRACKET_TRANS_ASY, RT REAR, LT FRT</t>
  </si>
  <si>
    <t>BRKT_FRT_NOSES,FLAT</t>
  </si>
  <si>
    <t>BUMPER PLYWOOD LEFT/RIGHT FRONT, 6"</t>
  </si>
  <si>
    <t>Wood</t>
  </si>
  <si>
    <t>3819-1</t>
  </si>
  <si>
    <t>BUMPER POOL NOODLES, LEFT/RIGHT FRONT 6.75"</t>
  </si>
  <si>
    <t>Foam</t>
  </si>
  <si>
    <t>Poolcenter.com</t>
  </si>
  <si>
    <t>BF312</t>
  </si>
  <si>
    <t>BUMPER FABRIC</t>
  </si>
  <si>
    <t>Denim</t>
  </si>
  <si>
    <t>Fashion Fabric Club</t>
  </si>
  <si>
    <t>Bumper left / right rear : noodle (14.5")</t>
  </si>
  <si>
    <t>Bumper left / right rear : plywood (11")</t>
  </si>
  <si>
    <t>Bumper Left / Right side : noodle (30")</t>
  </si>
  <si>
    <t>Bumper Left / Right side : plywood (25")</t>
  </si>
  <si>
    <t>CHANNEL_SQUARE_1X1X4.5, INSIDE/OUTSIDE STIFFENER</t>
  </si>
  <si>
    <t>DISTAL_SHAFT-WASHER, 10-32 ID, .375 OD</t>
  </si>
  <si>
    <t>MOUSE BRKT ASY LIGHT (IF NEEDED SIM TO PROTOTYPE)</t>
  </si>
  <si>
    <t>NUTS LOCK, 1/4-20</t>
  </si>
  <si>
    <t>SCREW 10-32X.5 DISTAL_SHAFT</t>
  </si>
  <si>
    <t>SCREW, TRANS MOUNT/BEARING BLK/DUMMY, 1/4-20X.625</t>
  </si>
  <si>
    <t>MH04010</t>
  </si>
  <si>
    <t>COPPER PIPE SPACER, SHAFT, INSIDE, 1/2" ID</t>
  </si>
  <si>
    <t>Copper</t>
  </si>
  <si>
    <t>BOLT, 3/8", 1.5" LONG</t>
  </si>
  <si>
    <t>TRAILER HITCH SPACER, 1" SQUARE, 7" LONG</t>
  </si>
  <si>
    <t>WASHER LOCK, 1/4-20, AS NEEDED ONLY</t>
  </si>
  <si>
    <t>WING NUTS 3/8, BUMPER STUD</t>
  </si>
  <si>
    <t>BUMPER MOUNTS</t>
  </si>
  <si>
    <t>PB-S5002-BB</t>
  </si>
  <si>
    <t>Bearing Block, 2.5 x 2.5 inch, 0.5 inch, with Ball Bearing</t>
  </si>
  <si>
    <t>5913K51</t>
  </si>
  <si>
    <t>Stamped-Steel Mounted Ball Bearing--ABEC-1 2-Bolt Flange Mount, for 1/2" Shaft Diameter</t>
  </si>
  <si>
    <t>Invalid</t>
  </si>
  <si>
    <t>Invalid (can't you tell?)</t>
  </si>
  <si>
    <t>Totals:</t>
  </si>
  <si>
    <r>
      <t xml:space="preserve">2009 </t>
    </r>
    <r>
      <rPr>
        <b/>
        <i/>
        <sz val="14"/>
        <rFont val="Verdana"/>
        <family val="2"/>
      </rPr>
      <t>FIRST</t>
    </r>
    <r>
      <rPr>
        <b/>
        <sz val="14"/>
        <rFont val="Verdana"/>
        <family val="0"/>
      </rPr>
      <t xml:space="preserve"> Robotics Competition</t>
    </r>
  </si>
  <si>
    <t xml:space="preserve">Side ball guard </t>
  </si>
  <si>
    <t>aluminum</t>
  </si>
  <si>
    <t>Mentor Fabricated</t>
  </si>
  <si>
    <t>Rear Ball Guard</t>
  </si>
  <si>
    <t>Wheel Guard Bearing Block</t>
  </si>
  <si>
    <t>Front Motor Guard</t>
  </si>
  <si>
    <t>Rear Motor Guard</t>
  </si>
  <si>
    <t>Guard Spings</t>
  </si>
  <si>
    <t>Chassis Brace 1/8 Thick</t>
  </si>
  <si>
    <t>Guards Mount</t>
  </si>
  <si>
    <t>Motor Mounts</t>
  </si>
  <si>
    <t>Misc. Fastener ROM est.</t>
  </si>
  <si>
    <t>Apple Bottom Bearing Blocks</t>
  </si>
  <si>
    <t>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</si>
</sst>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i/>
      <sz val="14"/>
      <name val="Verdana"/>
      <family val="2"/>
    </font>
    <font>
      <b/>
      <sz val="14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i/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0" fillId="0" borderId="4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164" fontId="11" fillId="2" borderId="7" xfId="0" applyNumberFormat="1" applyFont="1" applyFill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center" wrapText="1"/>
    </xf>
    <xf numFmtId="2" fontId="11" fillId="2" borderId="8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9" xfId="0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 locked="0"/>
    </xf>
    <xf numFmtId="164" fontId="9" fillId="0" borderId="12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2" fontId="9" fillId="0" borderId="12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9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>
      <alignment/>
    </xf>
    <xf numFmtId="0" fontId="9" fillId="0" borderId="15" xfId="0" applyFont="1" applyFill="1" applyBorder="1" applyAlignment="1" applyProtection="1">
      <alignment/>
      <protection locked="0"/>
    </xf>
    <xf numFmtId="164" fontId="9" fillId="0" borderId="13" xfId="0" applyNumberFormat="1" applyFont="1" applyFill="1" applyBorder="1" applyAlignment="1" applyProtection="1">
      <alignment/>
      <protection locked="0"/>
    </xf>
    <xf numFmtId="2" fontId="9" fillId="0" borderId="13" xfId="0" applyNumberFormat="1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0" fontId="5" fillId="0" borderId="15" xfId="2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2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/>
    </xf>
    <xf numFmtId="164" fontId="14" fillId="0" borderId="13" xfId="0" applyNumberFormat="1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right"/>
    </xf>
    <xf numFmtId="0" fontId="9" fillId="2" borderId="15" xfId="0" applyFont="1" applyFill="1" applyBorder="1" applyAlignment="1" applyProtection="1">
      <alignment/>
      <protection locked="0"/>
    </xf>
    <xf numFmtId="164" fontId="9" fillId="0" borderId="13" xfId="0" applyNumberFormat="1" applyFont="1" applyFill="1" applyBorder="1" applyAlignment="1" applyProtection="1">
      <alignment horizontal="right"/>
      <protection locked="0"/>
    </xf>
    <xf numFmtId="0" fontId="0" fillId="0" borderId="9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2" fontId="9" fillId="0" borderId="13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164" fontId="9" fillId="0" borderId="13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2" fontId="9" fillId="0" borderId="13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>
      <alignment/>
    </xf>
    <xf numFmtId="2" fontId="9" fillId="0" borderId="16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9" xfId="0" applyFont="1" applyFill="1" applyBorder="1" applyAlignment="1">
      <alignment/>
    </xf>
    <xf numFmtId="0" fontId="0" fillId="0" borderId="0" xfId="0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0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4" fontId="10" fillId="2" borderId="16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/>
    </xf>
    <xf numFmtId="164" fontId="9" fillId="0" borderId="18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20" applyFill="1" applyAlignment="1">
      <alignment/>
    </xf>
    <xf numFmtId="2" fontId="0" fillId="0" borderId="0" xfId="0" applyNumberFormat="1" applyBorder="1" applyAlignment="1">
      <alignment horizontal="right"/>
    </xf>
    <xf numFmtId="2" fontId="9" fillId="0" borderId="18" xfId="0" applyNumberFormat="1" applyFont="1" applyBorder="1" applyAlignment="1" applyProtection="1">
      <alignment/>
      <protection locked="0"/>
    </xf>
    <xf numFmtId="2" fontId="9" fillId="0" borderId="20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8" xfId="0" applyNumberFormat="1" applyFont="1" applyBorder="1" applyAlignment="1" applyProtection="1">
      <alignment horizontal="left"/>
      <protection locked="0"/>
    </xf>
    <xf numFmtId="0" fontId="0" fillId="0" borderId="18" xfId="0" applyNumberFormat="1" applyBorder="1" applyAlignment="1" applyProtection="1">
      <alignment horizontal="left"/>
      <protection locked="0"/>
    </xf>
    <xf numFmtId="164" fontId="9" fillId="0" borderId="2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nebots.com/p/P80K-43-000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5"/>
  <sheetViews>
    <sheetView showGridLines="0" tabSelected="1" workbookViewId="0" topLeftCell="D31">
      <selection activeCell="O66" sqref="O66"/>
    </sheetView>
  </sheetViews>
  <sheetFormatPr defaultColWidth="9.00390625" defaultRowHeight="12.75"/>
  <cols>
    <col min="1" max="2" width="0.74609375" style="0" customWidth="1"/>
    <col min="3" max="3" width="12.375" style="0" bestFit="1" customWidth="1"/>
    <col min="4" max="4" width="2.375" style="0" customWidth="1"/>
    <col min="5" max="5" width="68.375" style="0" bestFit="1" customWidth="1"/>
    <col min="6" max="6" width="0.74609375" style="1" customWidth="1"/>
    <col min="7" max="7" width="9.25390625" style="0" bestFit="1" customWidth="1"/>
    <col min="8" max="8" width="0.74609375" style="1" customWidth="1"/>
    <col min="9" max="9" width="16.25390625" style="0" customWidth="1"/>
    <col min="10" max="10" width="0.875" style="1" customWidth="1"/>
    <col min="11" max="11" width="5.50390625" style="0" customWidth="1"/>
    <col min="12" max="12" width="0.74609375" style="1" customWidth="1"/>
    <col min="13" max="13" width="9.50390625" style="2" bestFit="1" customWidth="1"/>
    <col min="14" max="14" width="0.74609375" style="3" customWidth="1"/>
    <col min="15" max="15" width="10.00390625" style="2" bestFit="1" customWidth="1"/>
    <col min="16" max="16" width="0.74609375" style="3" customWidth="1"/>
    <col min="17" max="17" width="7.00390625" style="4" bestFit="1" customWidth="1"/>
    <col min="18" max="18" width="0.74609375" style="5" customWidth="1"/>
    <col min="19" max="19" width="8.50390625" style="4" bestFit="1" customWidth="1"/>
    <col min="20" max="20" width="0.74609375" style="0" customWidth="1"/>
    <col min="21" max="16384" width="11.00390625" style="0" customWidth="1"/>
  </cols>
  <sheetData>
    <row r="1" ht="6" customHeight="1" thickBot="1"/>
    <row r="2" spans="2:20" ht="6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9"/>
      <c r="R2" s="9"/>
      <c r="S2" s="9"/>
      <c r="T2" s="10"/>
    </row>
    <row r="3" spans="2:20" ht="18">
      <c r="B3" s="11"/>
      <c r="C3" s="12"/>
      <c r="D3" s="12"/>
      <c r="E3" s="12"/>
      <c r="F3" s="12"/>
      <c r="G3" s="12"/>
      <c r="H3" s="12"/>
      <c r="I3" s="13" t="s">
        <v>100</v>
      </c>
      <c r="J3" s="13"/>
      <c r="K3" s="12"/>
      <c r="L3" s="12"/>
      <c r="M3" s="12"/>
      <c r="N3" s="12"/>
      <c r="O3" s="14"/>
      <c r="P3" s="14"/>
      <c r="Q3" s="15"/>
      <c r="R3" s="15"/>
      <c r="S3" s="15"/>
      <c r="T3" s="16"/>
    </row>
    <row r="4" spans="2:20" ht="18" customHeight="1">
      <c r="B4" s="11"/>
      <c r="C4" s="17"/>
      <c r="D4" s="17"/>
      <c r="E4" s="18"/>
      <c r="F4" s="18"/>
      <c r="G4" s="18"/>
      <c r="H4" s="18"/>
      <c r="I4" s="19" t="s">
        <v>0</v>
      </c>
      <c r="J4" s="139" t="s">
        <v>1</v>
      </c>
      <c r="K4" s="139"/>
      <c r="L4" s="139"/>
      <c r="M4" s="139"/>
      <c r="N4" s="139"/>
      <c r="O4" s="139"/>
      <c r="P4" s="18"/>
      <c r="Q4" s="20"/>
      <c r="R4" s="20"/>
      <c r="S4" s="20"/>
      <c r="T4" s="16"/>
    </row>
    <row r="5" spans="2:20" ht="6.75" customHeight="1">
      <c r="B5" s="11"/>
      <c r="C5" s="1"/>
      <c r="D5" s="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  <c r="Q5" s="23"/>
      <c r="R5" s="23"/>
      <c r="S5" s="23"/>
      <c r="T5" s="16"/>
    </row>
    <row r="6" spans="2:20" s="30" customFormat="1" ht="12.75" customHeight="1" thickBot="1">
      <c r="B6" s="24"/>
      <c r="C6" s="25"/>
      <c r="D6" s="26" t="s">
        <v>2</v>
      </c>
      <c r="E6" s="140" t="s">
        <v>3</v>
      </c>
      <c r="F6" s="140"/>
      <c r="G6" s="140"/>
      <c r="H6" s="27"/>
      <c r="I6" s="26" t="s">
        <v>4</v>
      </c>
      <c r="J6" s="26"/>
      <c r="K6" s="141">
        <v>1511</v>
      </c>
      <c r="L6" s="142"/>
      <c r="M6" s="142"/>
      <c r="N6" s="27"/>
      <c r="O6" s="28" t="s">
        <v>5</v>
      </c>
      <c r="P6" s="28"/>
      <c r="Q6" s="136"/>
      <c r="R6" s="136"/>
      <c r="S6" s="136"/>
      <c r="T6" s="29"/>
    </row>
    <row r="7" spans="2:20" s="30" customFormat="1" ht="13.5" customHeight="1" thickBot="1">
      <c r="B7" s="24"/>
      <c r="C7" s="25"/>
      <c r="D7" s="25"/>
      <c r="E7" s="27"/>
      <c r="F7" s="27"/>
      <c r="G7" s="27"/>
      <c r="H7" s="27"/>
      <c r="I7" s="26" t="s">
        <v>6</v>
      </c>
      <c r="J7" s="26"/>
      <c r="K7" s="143" t="s">
        <v>7</v>
      </c>
      <c r="L7" s="144"/>
      <c r="M7" s="144"/>
      <c r="N7" s="27"/>
      <c r="O7" s="26" t="s">
        <v>8</v>
      </c>
      <c r="P7" s="26"/>
      <c r="Q7" s="137" t="s">
        <v>9</v>
      </c>
      <c r="R7" s="138"/>
      <c r="S7" s="138"/>
      <c r="T7" s="29"/>
    </row>
    <row r="8" spans="2:20" s="30" customFormat="1" ht="6.75" customHeight="1">
      <c r="B8" s="24"/>
      <c r="C8" s="25"/>
      <c r="D8" s="25"/>
      <c r="E8" s="25"/>
      <c r="F8" s="25"/>
      <c r="G8" s="25"/>
      <c r="H8" s="25"/>
      <c r="I8" s="25"/>
      <c r="J8" s="25"/>
      <c r="K8" s="26"/>
      <c r="L8" s="26"/>
      <c r="M8" s="28"/>
      <c r="N8" s="28"/>
      <c r="O8" s="26"/>
      <c r="P8" s="26"/>
      <c r="Q8" s="31"/>
      <c r="R8" s="31"/>
      <c r="S8" s="31"/>
      <c r="T8" s="29"/>
    </row>
    <row r="9" spans="2:20" s="39" customFormat="1" ht="22.5">
      <c r="B9" s="32"/>
      <c r="C9" s="33" t="s">
        <v>10</v>
      </c>
      <c r="D9" s="34"/>
      <c r="E9" s="34" t="s">
        <v>11</v>
      </c>
      <c r="F9" s="34"/>
      <c r="G9" s="34" t="s">
        <v>12</v>
      </c>
      <c r="H9" s="34"/>
      <c r="I9" s="34" t="s">
        <v>13</v>
      </c>
      <c r="J9" s="34"/>
      <c r="K9" s="34" t="s">
        <v>14</v>
      </c>
      <c r="L9" s="34"/>
      <c r="M9" s="35" t="s">
        <v>15</v>
      </c>
      <c r="N9" s="35"/>
      <c r="O9" s="35" t="s">
        <v>16</v>
      </c>
      <c r="P9" s="35"/>
      <c r="Q9" s="36" t="s">
        <v>17</v>
      </c>
      <c r="R9" s="36"/>
      <c r="S9" s="37" t="s">
        <v>18</v>
      </c>
      <c r="T9" s="38"/>
    </row>
    <row r="10" spans="2:20" s="30" customFormat="1" ht="11.25">
      <c r="B10" s="24"/>
      <c r="C10" s="40" t="s">
        <v>19</v>
      </c>
      <c r="D10" s="41"/>
      <c r="E10" s="25"/>
      <c r="F10" s="25"/>
      <c r="G10" s="25"/>
      <c r="H10" s="25"/>
      <c r="I10" s="25"/>
      <c r="J10" s="25"/>
      <c r="K10" s="25"/>
      <c r="L10" s="25"/>
      <c r="M10" s="42"/>
      <c r="N10" s="42"/>
      <c r="O10" s="42"/>
      <c r="P10" s="42"/>
      <c r="Q10" s="31"/>
      <c r="R10" s="31"/>
      <c r="S10" s="43"/>
      <c r="T10" s="29"/>
    </row>
    <row r="11" spans="2:20" s="30" customFormat="1" ht="11.25">
      <c r="B11" s="24"/>
      <c r="C11" s="44" t="s">
        <v>20</v>
      </c>
      <c r="D11" s="45"/>
      <c r="E11" s="46" t="s">
        <v>21</v>
      </c>
      <c r="F11" s="45"/>
      <c r="G11" s="47" t="s">
        <v>22</v>
      </c>
      <c r="H11" s="45"/>
      <c r="I11" s="46" t="s">
        <v>23</v>
      </c>
      <c r="J11" s="45"/>
      <c r="K11" s="46">
        <v>2</v>
      </c>
      <c r="L11" s="45"/>
      <c r="M11" s="48">
        <v>0</v>
      </c>
      <c r="N11" s="49"/>
      <c r="O11" s="50">
        <f>K11*M11</f>
        <v>0</v>
      </c>
      <c r="P11" s="49"/>
      <c r="Q11" s="51">
        <v>1.22</v>
      </c>
      <c r="R11" s="52"/>
      <c r="S11" s="53">
        <f aca="true" t="shared" si="0" ref="S11:S51">K11*Q11</f>
        <v>2.44</v>
      </c>
      <c r="T11" s="29"/>
    </row>
    <row r="12" spans="2:20" s="30" customFormat="1" ht="11.25">
      <c r="B12" s="24"/>
      <c r="C12" s="44" t="s">
        <v>20</v>
      </c>
      <c r="D12" s="45"/>
      <c r="E12" s="46" t="s">
        <v>24</v>
      </c>
      <c r="F12" s="45"/>
      <c r="G12" s="47" t="s">
        <v>22</v>
      </c>
      <c r="H12" s="45"/>
      <c r="I12" s="46" t="s">
        <v>23</v>
      </c>
      <c r="J12" s="45"/>
      <c r="K12" s="46">
        <v>4</v>
      </c>
      <c r="L12" s="45"/>
      <c r="M12" s="48">
        <v>0</v>
      </c>
      <c r="N12" s="49"/>
      <c r="O12" s="50">
        <f aca="true" t="shared" si="1" ref="O12:O28">K12*M12</f>
        <v>0</v>
      </c>
      <c r="P12" s="49"/>
      <c r="Q12" s="51">
        <v>0.937</v>
      </c>
      <c r="R12" s="52"/>
      <c r="S12" s="53">
        <f t="shared" si="0"/>
        <v>3.748</v>
      </c>
      <c r="T12" s="29"/>
    </row>
    <row r="13" spans="2:20" s="30" customFormat="1" ht="11.25">
      <c r="B13" s="24"/>
      <c r="C13" s="54" t="s">
        <v>20</v>
      </c>
      <c r="D13" s="41"/>
      <c r="E13" s="55" t="s">
        <v>25</v>
      </c>
      <c r="F13" s="45"/>
      <c r="G13" s="47" t="s">
        <v>22</v>
      </c>
      <c r="H13" s="45"/>
      <c r="I13" s="55" t="s">
        <v>23</v>
      </c>
      <c r="J13" s="45"/>
      <c r="K13" s="55">
        <v>2</v>
      </c>
      <c r="L13" s="45"/>
      <c r="M13" s="56">
        <v>0</v>
      </c>
      <c r="N13" s="49"/>
      <c r="O13" s="50">
        <f t="shared" si="1"/>
        <v>0</v>
      </c>
      <c r="P13" s="49"/>
      <c r="Q13" s="57">
        <v>0.25</v>
      </c>
      <c r="R13" s="52"/>
      <c r="S13" s="58">
        <f t="shared" si="0"/>
        <v>0.5</v>
      </c>
      <c r="T13" s="29"/>
    </row>
    <row r="14" spans="2:20" s="30" customFormat="1" ht="11.25">
      <c r="B14" s="24"/>
      <c r="C14" s="59" t="s">
        <v>20</v>
      </c>
      <c r="D14" s="45"/>
      <c r="E14" s="47" t="s">
        <v>26</v>
      </c>
      <c r="F14" s="45"/>
      <c r="G14" s="47" t="s">
        <v>22</v>
      </c>
      <c r="H14" s="45"/>
      <c r="I14" s="47" t="s">
        <v>23</v>
      </c>
      <c r="J14" s="45"/>
      <c r="K14" s="47">
        <v>1</v>
      </c>
      <c r="L14" s="45"/>
      <c r="M14" s="60">
        <v>0</v>
      </c>
      <c r="N14" s="49"/>
      <c r="O14" s="50">
        <f t="shared" si="1"/>
        <v>0</v>
      </c>
      <c r="P14" s="49"/>
      <c r="Q14" s="61">
        <v>0.27</v>
      </c>
      <c r="R14" s="52"/>
      <c r="S14" s="62">
        <f t="shared" si="0"/>
        <v>0.27</v>
      </c>
      <c r="T14" s="29"/>
    </row>
    <row r="15" spans="2:20" s="30" customFormat="1" ht="11.25">
      <c r="B15" s="24"/>
      <c r="C15" s="59" t="s">
        <v>27</v>
      </c>
      <c r="D15" s="45"/>
      <c r="E15" s="47" t="s">
        <v>28</v>
      </c>
      <c r="F15" s="45"/>
      <c r="G15" s="47" t="s">
        <v>22</v>
      </c>
      <c r="H15" s="45"/>
      <c r="I15" s="47" t="s">
        <v>23</v>
      </c>
      <c r="J15" s="45"/>
      <c r="K15" s="47">
        <v>2</v>
      </c>
      <c r="L15" s="45"/>
      <c r="M15" s="60">
        <v>0</v>
      </c>
      <c r="N15" s="49"/>
      <c r="O15" s="50">
        <f t="shared" si="1"/>
        <v>0</v>
      </c>
      <c r="P15" s="49"/>
      <c r="Q15" s="61">
        <v>0.24</v>
      </c>
      <c r="R15" s="52"/>
      <c r="S15" s="62">
        <f t="shared" si="0"/>
        <v>0.48</v>
      </c>
      <c r="T15" s="29"/>
    </row>
    <row r="16" spans="2:20" s="30" customFormat="1" ht="12.75">
      <c r="B16" s="24"/>
      <c r="C16" s="63" t="s">
        <v>29</v>
      </c>
      <c r="D16" s="41"/>
      <c r="E16" s="64" t="s">
        <v>30</v>
      </c>
      <c r="F16" s="45"/>
      <c r="G16" s="47" t="s">
        <v>31</v>
      </c>
      <c r="H16" s="45"/>
      <c r="I16" s="64" t="s">
        <v>32</v>
      </c>
      <c r="J16" s="45"/>
      <c r="K16" s="64">
        <v>4</v>
      </c>
      <c r="L16" s="45"/>
      <c r="M16" s="65">
        <v>105.5</v>
      </c>
      <c r="N16" s="49"/>
      <c r="O16" s="50">
        <f t="shared" si="1"/>
        <v>422</v>
      </c>
      <c r="P16" s="49"/>
      <c r="Q16" s="64">
        <v>2.5</v>
      </c>
      <c r="R16" s="52"/>
      <c r="S16" s="62">
        <f t="shared" si="0"/>
        <v>10</v>
      </c>
      <c r="T16" s="29"/>
    </row>
    <row r="17" spans="2:20" s="30" customFormat="1" ht="12.75">
      <c r="B17" s="24"/>
      <c r="C17" s="66" t="s">
        <v>33</v>
      </c>
      <c r="D17" s="41"/>
      <c r="E17" s="64" t="s">
        <v>34</v>
      </c>
      <c r="F17" s="45"/>
      <c r="G17" s="47" t="s">
        <v>35</v>
      </c>
      <c r="H17" s="45"/>
      <c r="I17" s="64" t="s">
        <v>32</v>
      </c>
      <c r="J17" s="45"/>
      <c r="K17" s="64">
        <v>4</v>
      </c>
      <c r="L17" s="45"/>
      <c r="M17" s="65">
        <v>39.5</v>
      </c>
      <c r="N17" s="49"/>
      <c r="O17" s="50">
        <f t="shared" si="1"/>
        <v>158</v>
      </c>
      <c r="P17" s="49"/>
      <c r="Q17" s="64">
        <v>0.3</v>
      </c>
      <c r="R17" s="52"/>
      <c r="S17" s="62">
        <f t="shared" si="0"/>
        <v>1.2</v>
      </c>
      <c r="T17" s="29"/>
    </row>
    <row r="18" spans="2:20" s="30" customFormat="1" ht="12.75">
      <c r="B18" s="24"/>
      <c r="C18" s="67" t="s">
        <v>36</v>
      </c>
      <c r="D18" s="45"/>
      <c r="E18" s="64" t="s">
        <v>37</v>
      </c>
      <c r="F18" s="45"/>
      <c r="G18" s="47" t="s">
        <v>38</v>
      </c>
      <c r="H18" s="45"/>
      <c r="I18" s="64" t="s">
        <v>39</v>
      </c>
      <c r="J18" s="45"/>
      <c r="K18" s="64">
        <v>2</v>
      </c>
      <c r="L18" s="45"/>
      <c r="M18" s="65">
        <v>28</v>
      </c>
      <c r="N18" s="49"/>
      <c r="O18" s="50">
        <f t="shared" si="1"/>
        <v>56</v>
      </c>
      <c r="P18" s="49"/>
      <c r="Q18" s="64">
        <v>2.88</v>
      </c>
      <c r="R18" s="52"/>
      <c r="S18" s="62">
        <f t="shared" si="0"/>
        <v>5.76</v>
      </c>
      <c r="T18" s="29"/>
    </row>
    <row r="19" spans="2:20" s="30" customFormat="1" ht="12.75">
      <c r="B19" s="24"/>
      <c r="C19" s="68" t="s">
        <v>40</v>
      </c>
      <c r="D19" s="45"/>
      <c r="E19" s="64" t="s">
        <v>41</v>
      </c>
      <c r="F19" s="45"/>
      <c r="G19" s="47" t="s">
        <v>22</v>
      </c>
      <c r="H19" s="45"/>
      <c r="I19" s="64" t="s">
        <v>39</v>
      </c>
      <c r="J19" s="45"/>
      <c r="K19" s="64">
        <v>4</v>
      </c>
      <c r="L19" s="45"/>
      <c r="M19" s="65">
        <v>15</v>
      </c>
      <c r="N19" s="49"/>
      <c r="O19" s="50">
        <f t="shared" si="1"/>
        <v>60</v>
      </c>
      <c r="P19" s="49"/>
      <c r="Q19" s="64">
        <v>0.1</v>
      </c>
      <c r="R19" s="52"/>
      <c r="S19" s="62">
        <f t="shared" si="0"/>
        <v>0.4</v>
      </c>
      <c r="T19" s="29"/>
    </row>
    <row r="20" spans="2:20" s="30" customFormat="1" ht="12.75">
      <c r="B20" s="24"/>
      <c r="C20" s="66" t="s">
        <v>42</v>
      </c>
      <c r="D20" s="41"/>
      <c r="E20" s="64" t="s">
        <v>43</v>
      </c>
      <c r="F20" s="45"/>
      <c r="G20" s="47" t="s">
        <v>44</v>
      </c>
      <c r="H20" s="45"/>
      <c r="I20" s="64" t="s">
        <v>45</v>
      </c>
      <c r="J20" s="45"/>
      <c r="K20" s="64">
        <v>1</v>
      </c>
      <c r="L20" s="45"/>
      <c r="M20" s="65">
        <v>2.06</v>
      </c>
      <c r="N20" s="49"/>
      <c r="O20" s="50">
        <f t="shared" si="1"/>
        <v>2.06</v>
      </c>
      <c r="P20" s="49"/>
      <c r="Q20" s="64">
        <v>0.04</v>
      </c>
      <c r="R20" s="52"/>
      <c r="S20" s="62">
        <f>K20*Q20</f>
        <v>0.04</v>
      </c>
      <c r="T20" s="29"/>
    </row>
    <row r="21" spans="2:20" s="30" customFormat="1" ht="12.75">
      <c r="B21" s="24"/>
      <c r="C21" s="69" t="s">
        <v>46</v>
      </c>
      <c r="D21" s="45"/>
      <c r="E21" s="70" t="s">
        <v>47</v>
      </c>
      <c r="F21" s="45"/>
      <c r="G21" s="47" t="s">
        <v>44</v>
      </c>
      <c r="H21" s="45"/>
      <c r="I21" s="64" t="s">
        <v>48</v>
      </c>
      <c r="J21" s="71"/>
      <c r="K21" s="72">
        <v>2</v>
      </c>
      <c r="L21" s="71"/>
      <c r="M21" s="73">
        <v>29.95</v>
      </c>
      <c r="N21" s="49"/>
      <c r="O21" s="50">
        <f t="shared" si="1"/>
        <v>59.9</v>
      </c>
      <c r="P21" s="49"/>
      <c r="Q21" s="64">
        <v>0.1</v>
      </c>
      <c r="R21" s="52"/>
      <c r="S21" s="62">
        <f t="shared" si="0"/>
        <v>0.2</v>
      </c>
      <c r="T21" s="29"/>
    </row>
    <row r="22" spans="2:20" s="30" customFormat="1" ht="12.75">
      <c r="B22" s="24"/>
      <c r="C22" s="69" t="s">
        <v>49</v>
      </c>
      <c r="D22" s="45"/>
      <c r="E22" s="70" t="s">
        <v>50</v>
      </c>
      <c r="F22" s="45"/>
      <c r="G22" s="47" t="s">
        <v>44</v>
      </c>
      <c r="H22" s="45"/>
      <c r="I22" s="47" t="s">
        <v>23</v>
      </c>
      <c r="J22" s="71"/>
      <c r="K22" s="72">
        <v>4</v>
      </c>
      <c r="L22" s="71"/>
      <c r="M22" s="73">
        <v>0</v>
      </c>
      <c r="N22" s="49"/>
      <c r="O22" s="50">
        <f t="shared" si="1"/>
        <v>0</v>
      </c>
      <c r="P22" s="49"/>
      <c r="Q22" s="64"/>
      <c r="R22" s="52"/>
      <c r="S22" s="62"/>
      <c r="T22" s="29"/>
    </row>
    <row r="23" spans="2:20" s="30" customFormat="1" ht="12.75">
      <c r="B23" s="24"/>
      <c r="C23" s="74">
        <v>30699189113</v>
      </c>
      <c r="D23" s="45"/>
      <c r="E23" s="64" t="s">
        <v>51</v>
      </c>
      <c r="F23" s="45"/>
      <c r="G23" s="47" t="s">
        <v>44</v>
      </c>
      <c r="H23" s="45"/>
      <c r="I23" s="47" t="s">
        <v>52</v>
      </c>
      <c r="J23" s="71"/>
      <c r="K23" s="75">
        <v>16</v>
      </c>
      <c r="L23" s="71"/>
      <c r="M23" s="73">
        <v>0.49</v>
      </c>
      <c r="N23" s="49"/>
      <c r="O23" s="50">
        <f t="shared" si="1"/>
        <v>7.84</v>
      </c>
      <c r="P23" s="49"/>
      <c r="Q23" s="61">
        <v>0.02</v>
      </c>
      <c r="R23" s="52"/>
      <c r="S23" s="62">
        <f t="shared" si="0"/>
        <v>0.32</v>
      </c>
      <c r="T23" s="29"/>
    </row>
    <row r="24" spans="2:20" s="30" customFormat="1" ht="12.75">
      <c r="B24" s="24"/>
      <c r="C24" s="76"/>
      <c r="D24" s="41"/>
      <c r="E24" s="64" t="s">
        <v>53</v>
      </c>
      <c r="F24" s="45"/>
      <c r="G24" s="47" t="s">
        <v>22</v>
      </c>
      <c r="H24" s="45"/>
      <c r="I24" s="47" t="s">
        <v>52</v>
      </c>
      <c r="J24" s="71"/>
      <c r="K24" s="75">
        <v>2</v>
      </c>
      <c r="L24" s="71"/>
      <c r="M24" s="77">
        <v>6.11</v>
      </c>
      <c r="N24" s="49"/>
      <c r="O24" s="50">
        <f t="shared" si="1"/>
        <v>12.22</v>
      </c>
      <c r="P24" s="49"/>
      <c r="Q24" s="61">
        <v>0.3</v>
      </c>
      <c r="R24" s="52"/>
      <c r="S24" s="62">
        <f t="shared" si="0"/>
        <v>0.6</v>
      </c>
      <c r="T24" s="29"/>
    </row>
    <row r="25" spans="2:20" s="30" customFormat="1" ht="12.75">
      <c r="B25" s="24"/>
      <c r="C25" s="74">
        <v>8016</v>
      </c>
      <c r="D25" s="45"/>
      <c r="E25" s="64" t="s">
        <v>54</v>
      </c>
      <c r="F25" s="45"/>
      <c r="G25" s="47" t="s">
        <v>44</v>
      </c>
      <c r="H25" s="45"/>
      <c r="I25" s="47" t="s">
        <v>52</v>
      </c>
      <c r="J25" s="71"/>
      <c r="K25" s="75">
        <v>2</v>
      </c>
      <c r="L25" s="71"/>
      <c r="M25" s="77">
        <v>1.24</v>
      </c>
      <c r="N25" s="49"/>
      <c r="O25" s="50">
        <f t="shared" si="1"/>
        <v>2.48</v>
      </c>
      <c r="P25" s="49"/>
      <c r="Q25" s="61"/>
      <c r="R25" s="52"/>
      <c r="S25" s="62">
        <f t="shared" si="0"/>
        <v>0</v>
      </c>
      <c r="T25" s="29"/>
    </row>
    <row r="26" spans="2:20" s="30" customFormat="1" ht="12.75">
      <c r="B26" s="24"/>
      <c r="C26" s="59" t="s">
        <v>55</v>
      </c>
      <c r="D26" s="41"/>
      <c r="E26" s="64" t="s">
        <v>56</v>
      </c>
      <c r="F26" s="45"/>
      <c r="G26" s="47" t="s">
        <v>22</v>
      </c>
      <c r="H26" s="45"/>
      <c r="I26" s="47" t="s">
        <v>57</v>
      </c>
      <c r="J26" s="71"/>
      <c r="K26" s="75">
        <v>4</v>
      </c>
      <c r="L26" s="71"/>
      <c r="M26" s="77"/>
      <c r="N26" s="49"/>
      <c r="O26" s="50">
        <f t="shared" si="1"/>
        <v>0</v>
      </c>
      <c r="P26" s="49"/>
      <c r="Q26" s="61">
        <v>0.06</v>
      </c>
      <c r="R26" s="52"/>
      <c r="S26" s="62">
        <f t="shared" si="0"/>
        <v>0.24</v>
      </c>
      <c r="T26" s="29"/>
    </row>
    <row r="27" spans="2:20" s="30" customFormat="1" ht="12.75">
      <c r="B27" s="24"/>
      <c r="C27" s="59" t="s">
        <v>55</v>
      </c>
      <c r="D27" s="45"/>
      <c r="E27" s="64" t="s">
        <v>58</v>
      </c>
      <c r="F27" s="45"/>
      <c r="G27" s="47" t="s">
        <v>44</v>
      </c>
      <c r="H27" s="45"/>
      <c r="I27" s="47" t="s">
        <v>52</v>
      </c>
      <c r="J27" s="71"/>
      <c r="K27" s="75">
        <v>28</v>
      </c>
      <c r="L27" s="71"/>
      <c r="M27" s="77">
        <v>0</v>
      </c>
      <c r="N27" s="49"/>
      <c r="O27" s="50">
        <f t="shared" si="1"/>
        <v>0</v>
      </c>
      <c r="P27" s="49"/>
      <c r="Q27" s="61">
        <v>0.01</v>
      </c>
      <c r="R27" s="52"/>
      <c r="S27" s="62">
        <f t="shared" si="0"/>
        <v>0.28</v>
      </c>
      <c r="T27" s="29"/>
    </row>
    <row r="28" spans="2:20" s="30" customFormat="1" ht="12.75">
      <c r="B28" s="24"/>
      <c r="C28" s="59" t="s">
        <v>55</v>
      </c>
      <c r="D28" s="41"/>
      <c r="E28" s="64" t="s">
        <v>59</v>
      </c>
      <c r="F28" s="45"/>
      <c r="G28" s="47" t="s">
        <v>44</v>
      </c>
      <c r="H28" s="45"/>
      <c r="I28" s="47" t="s">
        <v>52</v>
      </c>
      <c r="J28" s="71"/>
      <c r="K28" s="75">
        <v>6</v>
      </c>
      <c r="L28" s="71"/>
      <c r="M28" s="77">
        <v>0</v>
      </c>
      <c r="N28" s="49"/>
      <c r="O28" s="50">
        <f t="shared" si="1"/>
        <v>0</v>
      </c>
      <c r="P28" s="49"/>
      <c r="Q28" s="61">
        <v>0.02</v>
      </c>
      <c r="R28" s="52"/>
      <c r="S28" s="62">
        <f t="shared" si="0"/>
        <v>0.12</v>
      </c>
      <c r="T28" s="29"/>
    </row>
    <row r="29" spans="2:20" s="30" customFormat="1" ht="12.75">
      <c r="B29" s="24"/>
      <c r="C29" s="59" t="s">
        <v>55</v>
      </c>
      <c r="D29" s="45"/>
      <c r="E29" s="64" t="s">
        <v>60</v>
      </c>
      <c r="F29" s="45"/>
      <c r="G29" s="47" t="s">
        <v>44</v>
      </c>
      <c r="H29" s="45"/>
      <c r="I29" s="47" t="s">
        <v>52</v>
      </c>
      <c r="J29" s="71"/>
      <c r="K29" s="75">
        <v>12</v>
      </c>
      <c r="L29" s="71"/>
      <c r="M29" s="77">
        <v>0</v>
      </c>
      <c r="N29" s="49"/>
      <c r="O29" s="50">
        <f>K29*M29</f>
        <v>0</v>
      </c>
      <c r="P29" s="49"/>
      <c r="Q29" s="61">
        <v>0.02</v>
      </c>
      <c r="R29" s="52"/>
      <c r="S29" s="62">
        <f t="shared" si="0"/>
        <v>0.24</v>
      </c>
      <c r="T29" s="29"/>
    </row>
    <row r="30" spans="2:20" s="30" customFormat="1" ht="12.75">
      <c r="B30" s="24"/>
      <c r="C30" s="59" t="s">
        <v>55</v>
      </c>
      <c r="D30" s="45"/>
      <c r="E30" s="64" t="s">
        <v>61</v>
      </c>
      <c r="F30" s="45"/>
      <c r="G30" s="47" t="s">
        <v>22</v>
      </c>
      <c r="H30" s="45"/>
      <c r="I30" s="47" t="s">
        <v>57</v>
      </c>
      <c r="J30" s="71"/>
      <c r="K30" s="75">
        <v>4</v>
      </c>
      <c r="L30" s="71"/>
      <c r="M30" s="77"/>
      <c r="N30" s="49"/>
      <c r="O30" s="50">
        <f aca="true" t="shared" si="2" ref="O30:O51">K30*M30</f>
        <v>0</v>
      </c>
      <c r="P30" s="49"/>
      <c r="Q30" s="61">
        <v>0.08</v>
      </c>
      <c r="R30" s="52"/>
      <c r="S30" s="62">
        <f t="shared" si="0"/>
        <v>0.32</v>
      </c>
      <c r="T30" s="29"/>
    </row>
    <row r="31" spans="2:20" s="30" customFormat="1" ht="12.75">
      <c r="B31" s="24"/>
      <c r="C31" s="59" t="s">
        <v>55</v>
      </c>
      <c r="D31" s="41"/>
      <c r="E31" s="64" t="s">
        <v>62</v>
      </c>
      <c r="F31" s="45"/>
      <c r="G31" s="47" t="s">
        <v>22</v>
      </c>
      <c r="H31" s="45"/>
      <c r="I31" s="47" t="s">
        <v>57</v>
      </c>
      <c r="J31" s="71"/>
      <c r="K31" s="75">
        <v>2</v>
      </c>
      <c r="L31" s="71"/>
      <c r="M31" s="77"/>
      <c r="N31" s="49"/>
      <c r="O31" s="50">
        <f t="shared" si="2"/>
        <v>0</v>
      </c>
      <c r="P31" s="49"/>
      <c r="Q31" s="61">
        <v>0.06</v>
      </c>
      <c r="R31" s="52"/>
      <c r="S31" s="62">
        <f t="shared" si="0"/>
        <v>0.12</v>
      </c>
      <c r="T31" s="29"/>
    </row>
    <row r="32" spans="2:20" s="30" customFormat="1" ht="12.75">
      <c r="B32" s="24"/>
      <c r="C32" s="59" t="s">
        <v>55</v>
      </c>
      <c r="D32" s="45"/>
      <c r="E32" s="64" t="s">
        <v>63</v>
      </c>
      <c r="F32" s="45"/>
      <c r="G32" s="47" t="s">
        <v>22</v>
      </c>
      <c r="H32" s="45"/>
      <c r="I32" s="47" t="s">
        <v>57</v>
      </c>
      <c r="J32" s="71"/>
      <c r="K32" s="75">
        <v>2</v>
      </c>
      <c r="L32" s="71"/>
      <c r="M32" s="77"/>
      <c r="N32" s="49"/>
      <c r="O32" s="50">
        <f t="shared" si="2"/>
        <v>0</v>
      </c>
      <c r="P32" s="49"/>
      <c r="Q32" s="61">
        <v>0.06</v>
      </c>
      <c r="R32" s="52"/>
      <c r="S32" s="62">
        <f t="shared" si="0"/>
        <v>0.12</v>
      </c>
      <c r="T32" s="29"/>
    </row>
    <row r="33" spans="2:20" s="30" customFormat="1" ht="12.75">
      <c r="B33" s="24"/>
      <c r="C33" s="59" t="s">
        <v>55</v>
      </c>
      <c r="D33" s="45"/>
      <c r="E33" s="64" t="s">
        <v>64</v>
      </c>
      <c r="F33" s="45"/>
      <c r="G33" s="47" t="s">
        <v>22</v>
      </c>
      <c r="H33" s="45"/>
      <c r="I33" s="47" t="s">
        <v>57</v>
      </c>
      <c r="J33" s="71"/>
      <c r="K33" s="75">
        <v>4</v>
      </c>
      <c r="L33" s="71"/>
      <c r="M33" s="77"/>
      <c r="N33" s="49"/>
      <c r="O33" s="50">
        <f t="shared" si="2"/>
        <v>0</v>
      </c>
      <c r="P33" s="49"/>
      <c r="Q33" s="61">
        <v>0.08</v>
      </c>
      <c r="R33" s="52"/>
      <c r="S33" s="62">
        <f t="shared" si="0"/>
        <v>0.32</v>
      </c>
      <c r="T33" s="29"/>
    </row>
    <row r="34" spans="2:20" s="30" customFormat="1" ht="12.75">
      <c r="B34" s="24"/>
      <c r="C34" s="76"/>
      <c r="D34" s="41"/>
      <c r="E34" s="64" t="s">
        <v>65</v>
      </c>
      <c r="F34" s="45"/>
      <c r="G34" s="47" t="s">
        <v>66</v>
      </c>
      <c r="H34" s="45"/>
      <c r="I34" s="47" t="s">
        <v>52</v>
      </c>
      <c r="J34" s="71"/>
      <c r="K34" s="75">
        <v>2</v>
      </c>
      <c r="L34" s="71"/>
      <c r="M34" s="77">
        <v>16.94</v>
      </c>
      <c r="N34" s="49"/>
      <c r="O34" s="50">
        <f t="shared" si="2"/>
        <v>33.88</v>
      </c>
      <c r="P34" s="49"/>
      <c r="Q34" s="61">
        <v>0.48</v>
      </c>
      <c r="R34" s="52"/>
      <c r="S34" s="62">
        <f t="shared" si="0"/>
        <v>0.96</v>
      </c>
      <c r="T34" s="29"/>
    </row>
    <row r="35" spans="2:20" s="30" customFormat="1" ht="12.75">
      <c r="B35" s="24"/>
      <c r="C35" s="78" t="s">
        <v>67</v>
      </c>
      <c r="D35" s="41"/>
      <c r="E35" s="64" t="s">
        <v>68</v>
      </c>
      <c r="F35" s="45"/>
      <c r="G35" s="47" t="s">
        <v>69</v>
      </c>
      <c r="H35" s="45"/>
      <c r="I35" s="47" t="s">
        <v>70</v>
      </c>
      <c r="J35" s="71"/>
      <c r="K35" s="75">
        <v>4</v>
      </c>
      <c r="L35" s="71"/>
      <c r="M35" s="77">
        <v>2.24</v>
      </c>
      <c r="N35" s="49"/>
      <c r="O35" s="50">
        <f t="shared" si="2"/>
        <v>8.96</v>
      </c>
      <c r="P35" s="49"/>
      <c r="Q35" s="61">
        <v>0.02</v>
      </c>
      <c r="R35" s="52"/>
      <c r="S35" s="62">
        <f t="shared" si="0"/>
        <v>0.08</v>
      </c>
      <c r="T35" s="29"/>
    </row>
    <row r="36" spans="2:20" s="30" customFormat="1" ht="12.75">
      <c r="B36" s="24"/>
      <c r="C36" s="59" t="s">
        <v>71</v>
      </c>
      <c r="D36" s="41"/>
      <c r="E36" s="64" t="s">
        <v>72</v>
      </c>
      <c r="F36" s="45"/>
      <c r="G36" s="47" t="s">
        <v>73</v>
      </c>
      <c r="H36" s="45"/>
      <c r="I36" s="47" t="s">
        <v>74</v>
      </c>
      <c r="J36" s="71"/>
      <c r="K36" s="75">
        <v>7</v>
      </c>
      <c r="L36" s="71"/>
      <c r="M36" s="77">
        <v>5.25</v>
      </c>
      <c r="N36" s="49"/>
      <c r="O36" s="50">
        <f t="shared" si="2"/>
        <v>36.75</v>
      </c>
      <c r="P36" s="49"/>
      <c r="Q36" s="61">
        <v>0.04</v>
      </c>
      <c r="R36" s="52"/>
      <c r="S36" s="62">
        <f t="shared" si="0"/>
        <v>0.28</v>
      </c>
      <c r="T36" s="29"/>
    </row>
    <row r="37" spans="2:20" s="30" customFormat="1" ht="12.75">
      <c r="B37" s="24"/>
      <c r="C37" s="59" t="s">
        <v>67</v>
      </c>
      <c r="D37" s="41"/>
      <c r="E37" s="64" t="s">
        <v>75</v>
      </c>
      <c r="F37" s="45"/>
      <c r="G37" s="47" t="s">
        <v>69</v>
      </c>
      <c r="H37" s="45"/>
      <c r="I37" s="47" t="s">
        <v>70</v>
      </c>
      <c r="J37" s="71"/>
      <c r="K37" s="75">
        <v>4</v>
      </c>
      <c r="L37" s="71"/>
      <c r="M37" s="77">
        <v>2.24</v>
      </c>
      <c r="N37" s="49"/>
      <c r="O37" s="50">
        <f t="shared" si="2"/>
        <v>8.96</v>
      </c>
      <c r="P37" s="49"/>
      <c r="Q37" s="61">
        <v>0.04</v>
      </c>
      <c r="R37" s="52"/>
      <c r="S37" s="62">
        <f t="shared" si="0"/>
        <v>0.16</v>
      </c>
      <c r="T37" s="29"/>
    </row>
    <row r="38" spans="2:20" s="30" customFormat="1" ht="12.75">
      <c r="B38" s="24"/>
      <c r="C38" s="76"/>
      <c r="D38" s="41"/>
      <c r="E38" s="64" t="s">
        <v>76</v>
      </c>
      <c r="F38" s="45"/>
      <c r="G38" s="47" t="s">
        <v>66</v>
      </c>
      <c r="H38" s="45"/>
      <c r="I38" s="47" t="s">
        <v>52</v>
      </c>
      <c r="J38" s="71"/>
      <c r="K38" s="75">
        <v>2</v>
      </c>
      <c r="L38" s="71"/>
      <c r="M38" s="77">
        <v>0</v>
      </c>
      <c r="N38" s="49"/>
      <c r="O38" s="50">
        <f t="shared" si="2"/>
        <v>0</v>
      </c>
      <c r="P38" s="49"/>
      <c r="Q38" s="61">
        <v>0.88</v>
      </c>
      <c r="R38" s="52"/>
      <c r="S38" s="62">
        <f t="shared" si="0"/>
        <v>1.76</v>
      </c>
      <c r="T38" s="29"/>
    </row>
    <row r="39" spans="2:20" s="30" customFormat="1" ht="12.75">
      <c r="B39" s="24"/>
      <c r="C39" s="78" t="s">
        <v>67</v>
      </c>
      <c r="D39" s="41"/>
      <c r="E39" s="64" t="s">
        <v>77</v>
      </c>
      <c r="F39" s="45"/>
      <c r="G39" s="47" t="s">
        <v>69</v>
      </c>
      <c r="H39" s="45"/>
      <c r="I39" s="47" t="s">
        <v>70</v>
      </c>
      <c r="J39" s="71"/>
      <c r="K39" s="75">
        <v>4</v>
      </c>
      <c r="L39" s="71"/>
      <c r="M39" s="77">
        <v>2.24</v>
      </c>
      <c r="N39" s="49"/>
      <c r="O39" s="50">
        <f t="shared" si="2"/>
        <v>8.96</v>
      </c>
      <c r="P39" s="49"/>
      <c r="Q39" s="61">
        <v>0.1</v>
      </c>
      <c r="R39" s="52"/>
      <c r="S39" s="62">
        <f t="shared" si="0"/>
        <v>0.4</v>
      </c>
      <c r="T39" s="29"/>
    </row>
    <row r="40" spans="2:20" s="30" customFormat="1" ht="12.75">
      <c r="B40" s="24"/>
      <c r="C40" s="76"/>
      <c r="D40" s="45"/>
      <c r="E40" s="64" t="s">
        <v>78</v>
      </c>
      <c r="F40" s="45"/>
      <c r="G40" s="47" t="s">
        <v>66</v>
      </c>
      <c r="H40" s="45"/>
      <c r="I40" s="47" t="s">
        <v>52</v>
      </c>
      <c r="J40" s="71"/>
      <c r="K40" s="75">
        <v>2</v>
      </c>
      <c r="L40" s="71"/>
      <c r="M40" s="77">
        <v>0</v>
      </c>
      <c r="N40" s="49"/>
      <c r="O40" s="50">
        <f t="shared" si="2"/>
        <v>0</v>
      </c>
      <c r="P40" s="49"/>
      <c r="Q40" s="61">
        <v>1.9</v>
      </c>
      <c r="R40" s="52"/>
      <c r="S40" s="62">
        <f t="shared" si="0"/>
        <v>3.8</v>
      </c>
      <c r="T40" s="29"/>
    </row>
    <row r="41" spans="2:20" s="30" customFormat="1" ht="12.75">
      <c r="B41" s="24"/>
      <c r="C41" s="74">
        <v>469599</v>
      </c>
      <c r="D41" s="41"/>
      <c r="E41" s="64" t="s">
        <v>79</v>
      </c>
      <c r="F41" s="45"/>
      <c r="G41" s="47" t="s">
        <v>22</v>
      </c>
      <c r="H41" s="45"/>
      <c r="I41" s="47" t="s">
        <v>52</v>
      </c>
      <c r="J41" s="71"/>
      <c r="K41" s="75">
        <v>2</v>
      </c>
      <c r="L41" s="71"/>
      <c r="M41" s="77">
        <v>19.54</v>
      </c>
      <c r="N41" s="49"/>
      <c r="O41" s="50">
        <f t="shared" si="2"/>
        <v>39.08</v>
      </c>
      <c r="P41" s="49"/>
      <c r="Q41" s="61"/>
      <c r="R41" s="52"/>
      <c r="S41" s="62">
        <f t="shared" si="0"/>
        <v>0</v>
      </c>
      <c r="T41" s="29"/>
    </row>
    <row r="42" spans="2:20" s="30" customFormat="1" ht="12.75">
      <c r="B42" s="24"/>
      <c r="C42" s="59" t="s">
        <v>55</v>
      </c>
      <c r="D42" s="45"/>
      <c r="E42" s="64" t="s">
        <v>80</v>
      </c>
      <c r="F42" s="45"/>
      <c r="G42" s="47" t="s">
        <v>22</v>
      </c>
      <c r="H42" s="45"/>
      <c r="I42" s="47" t="s">
        <v>52</v>
      </c>
      <c r="J42" s="71"/>
      <c r="K42" s="75">
        <v>4</v>
      </c>
      <c r="L42" s="71"/>
      <c r="M42" s="77">
        <v>0</v>
      </c>
      <c r="N42" s="49"/>
      <c r="O42" s="50">
        <f t="shared" si="2"/>
        <v>0</v>
      </c>
      <c r="P42" s="49"/>
      <c r="Q42" s="61">
        <v>0.01</v>
      </c>
      <c r="R42" s="52"/>
      <c r="S42" s="62">
        <f t="shared" si="0"/>
        <v>0.04</v>
      </c>
      <c r="T42" s="29"/>
    </row>
    <row r="43" spans="2:20" s="30" customFormat="1" ht="12.75">
      <c r="B43" s="24"/>
      <c r="C43" s="59" t="s">
        <v>55</v>
      </c>
      <c r="D43" s="41"/>
      <c r="E43" s="79" t="s">
        <v>81</v>
      </c>
      <c r="F43" s="45"/>
      <c r="G43" s="47" t="s">
        <v>22</v>
      </c>
      <c r="H43" s="45"/>
      <c r="I43" s="47" t="s">
        <v>57</v>
      </c>
      <c r="J43" s="71"/>
      <c r="K43" s="80">
        <v>1</v>
      </c>
      <c r="L43" s="71"/>
      <c r="M43" s="77"/>
      <c r="N43" s="49"/>
      <c r="O43" s="50">
        <f t="shared" si="2"/>
        <v>0</v>
      </c>
      <c r="P43" s="49"/>
      <c r="Q43" s="61"/>
      <c r="R43" s="52"/>
      <c r="S43" s="62">
        <f t="shared" si="0"/>
        <v>0</v>
      </c>
      <c r="T43" s="29"/>
    </row>
    <row r="44" spans="2:20" s="30" customFormat="1" ht="12.75">
      <c r="B44" s="24"/>
      <c r="C44" s="59" t="s">
        <v>55</v>
      </c>
      <c r="D44" s="45"/>
      <c r="E44" s="64" t="s">
        <v>82</v>
      </c>
      <c r="F44" s="45"/>
      <c r="G44" s="47" t="s">
        <v>44</v>
      </c>
      <c r="H44" s="45"/>
      <c r="I44" s="47" t="s">
        <v>52</v>
      </c>
      <c r="J44" s="71"/>
      <c r="K44" s="75">
        <v>38</v>
      </c>
      <c r="L44" s="71"/>
      <c r="M44" s="77">
        <v>0</v>
      </c>
      <c r="N44" s="49"/>
      <c r="O44" s="50">
        <f t="shared" si="2"/>
        <v>0</v>
      </c>
      <c r="P44" s="49"/>
      <c r="Q44" s="61">
        <v>0.02</v>
      </c>
      <c r="R44" s="52"/>
      <c r="S44" s="62">
        <f>K44*Q44</f>
        <v>0.76</v>
      </c>
      <c r="T44" s="29"/>
    </row>
    <row r="45" spans="2:20" s="30" customFormat="1" ht="12.75">
      <c r="B45" s="24"/>
      <c r="C45" s="59" t="s">
        <v>55</v>
      </c>
      <c r="D45" s="45"/>
      <c r="E45" s="64" t="s">
        <v>83</v>
      </c>
      <c r="F45" s="45"/>
      <c r="G45" s="47" t="s">
        <v>44</v>
      </c>
      <c r="H45" s="45"/>
      <c r="I45" s="47" t="s">
        <v>52</v>
      </c>
      <c r="J45" s="71"/>
      <c r="K45" s="75">
        <v>4</v>
      </c>
      <c r="L45" s="71"/>
      <c r="M45" s="77">
        <v>0</v>
      </c>
      <c r="N45" s="49"/>
      <c r="O45" s="50">
        <f t="shared" si="2"/>
        <v>0</v>
      </c>
      <c r="P45" s="49"/>
      <c r="Q45" s="61">
        <v>0.01</v>
      </c>
      <c r="R45" s="52"/>
      <c r="S45" s="62">
        <f t="shared" si="0"/>
        <v>0.04</v>
      </c>
      <c r="T45" s="29"/>
    </row>
    <row r="46" spans="2:20" s="30" customFormat="1" ht="12.75">
      <c r="B46" s="24"/>
      <c r="C46" s="59" t="s">
        <v>55</v>
      </c>
      <c r="D46" s="41"/>
      <c r="E46" s="64" t="s">
        <v>84</v>
      </c>
      <c r="F46" s="45"/>
      <c r="G46" s="47" t="s">
        <v>44</v>
      </c>
      <c r="H46" s="45"/>
      <c r="I46" s="47" t="s">
        <v>52</v>
      </c>
      <c r="J46" s="71"/>
      <c r="K46" s="75">
        <v>24</v>
      </c>
      <c r="L46" s="71"/>
      <c r="M46" s="77">
        <v>0</v>
      </c>
      <c r="N46" s="49"/>
      <c r="O46" s="50">
        <f t="shared" si="2"/>
        <v>0</v>
      </c>
      <c r="P46" s="49"/>
      <c r="Q46" s="61">
        <v>0.02</v>
      </c>
      <c r="R46" s="52"/>
      <c r="S46" s="62">
        <f t="shared" si="0"/>
        <v>0.48</v>
      </c>
      <c r="T46" s="29"/>
    </row>
    <row r="47" spans="2:20" s="30" customFormat="1" ht="12.75">
      <c r="B47" s="24"/>
      <c r="C47" s="59" t="s">
        <v>85</v>
      </c>
      <c r="D47" s="45"/>
      <c r="E47" s="64" t="s">
        <v>86</v>
      </c>
      <c r="F47" s="45"/>
      <c r="G47" s="47" t="s">
        <v>87</v>
      </c>
      <c r="H47" s="45"/>
      <c r="I47" s="47" t="s">
        <v>52</v>
      </c>
      <c r="J47" s="71"/>
      <c r="K47" s="75">
        <v>4</v>
      </c>
      <c r="L47" s="71"/>
      <c r="M47" s="77">
        <v>1.4</v>
      </c>
      <c r="N47" s="49"/>
      <c r="O47" s="50">
        <f t="shared" si="2"/>
        <v>5.6</v>
      </c>
      <c r="P47" s="49"/>
      <c r="Q47" s="61">
        <v>0.01</v>
      </c>
      <c r="R47" s="52"/>
      <c r="S47" s="62">
        <f t="shared" si="0"/>
        <v>0.04</v>
      </c>
      <c r="T47" s="29"/>
    </row>
    <row r="48" spans="2:20" s="30" customFormat="1" ht="12.75">
      <c r="B48" s="24"/>
      <c r="C48" s="81">
        <v>386</v>
      </c>
      <c r="D48" s="41"/>
      <c r="E48" s="82" t="s">
        <v>88</v>
      </c>
      <c r="F48" s="45"/>
      <c r="G48" s="47" t="s">
        <v>44</v>
      </c>
      <c r="H48" s="45"/>
      <c r="I48" s="47" t="s">
        <v>52</v>
      </c>
      <c r="J48" s="71"/>
      <c r="K48" s="75">
        <v>20</v>
      </c>
      <c r="L48" s="71"/>
      <c r="M48" s="77">
        <v>0.24</v>
      </c>
      <c r="N48" s="49"/>
      <c r="O48" s="50">
        <f t="shared" si="2"/>
        <v>4.8</v>
      </c>
      <c r="P48" s="49"/>
      <c r="Q48" s="61">
        <v>0.06</v>
      </c>
      <c r="R48" s="52"/>
      <c r="S48" s="62">
        <f t="shared" si="0"/>
        <v>1.2</v>
      </c>
      <c r="T48" s="29"/>
    </row>
    <row r="49" spans="2:20" s="30" customFormat="1" ht="12.75">
      <c r="B49" s="24"/>
      <c r="C49" s="59"/>
      <c r="D49" s="45"/>
      <c r="E49" s="64" t="s">
        <v>89</v>
      </c>
      <c r="F49" s="45"/>
      <c r="G49" s="47" t="s">
        <v>44</v>
      </c>
      <c r="H49" s="45"/>
      <c r="I49" s="47" t="s">
        <v>23</v>
      </c>
      <c r="J49" s="71"/>
      <c r="K49" s="75">
        <v>1</v>
      </c>
      <c r="L49" s="71"/>
      <c r="M49" s="77">
        <v>0</v>
      </c>
      <c r="N49" s="49"/>
      <c r="O49" s="50">
        <f t="shared" si="2"/>
        <v>0</v>
      </c>
      <c r="P49" s="49"/>
      <c r="Q49" s="61">
        <v>0.56</v>
      </c>
      <c r="R49" s="52"/>
      <c r="S49" s="62">
        <f t="shared" si="0"/>
        <v>0.56</v>
      </c>
      <c r="T49" s="29"/>
    </row>
    <row r="50" spans="2:20" s="30" customFormat="1" ht="12.75">
      <c r="B50" s="24"/>
      <c r="C50" s="59" t="s">
        <v>55</v>
      </c>
      <c r="D50" s="45"/>
      <c r="E50" s="64" t="s">
        <v>90</v>
      </c>
      <c r="F50" s="45"/>
      <c r="G50" s="47" t="s">
        <v>44</v>
      </c>
      <c r="H50" s="45"/>
      <c r="I50" s="47" t="s">
        <v>52</v>
      </c>
      <c r="J50" s="71"/>
      <c r="K50" s="75">
        <v>24</v>
      </c>
      <c r="L50" s="71"/>
      <c r="M50" s="77">
        <v>0.2</v>
      </c>
      <c r="N50" s="49"/>
      <c r="O50" s="50">
        <f t="shared" si="2"/>
        <v>4.800000000000001</v>
      </c>
      <c r="P50" s="49"/>
      <c r="Q50" s="61">
        <v>0.01</v>
      </c>
      <c r="R50" s="52"/>
      <c r="S50" s="62">
        <f t="shared" si="0"/>
        <v>0.24</v>
      </c>
      <c r="T50" s="29"/>
    </row>
    <row r="51" spans="2:20" s="30" customFormat="1" ht="12.75">
      <c r="B51" s="24"/>
      <c r="C51" s="74">
        <v>30699190317</v>
      </c>
      <c r="D51" s="45"/>
      <c r="E51" s="64" t="s">
        <v>91</v>
      </c>
      <c r="F51" s="45"/>
      <c r="G51" s="47" t="s">
        <v>44</v>
      </c>
      <c r="H51" s="45"/>
      <c r="I51" s="47" t="s">
        <v>52</v>
      </c>
      <c r="J51" s="71"/>
      <c r="K51" s="75">
        <v>20</v>
      </c>
      <c r="L51" s="71"/>
      <c r="M51" s="77">
        <v>0.32</v>
      </c>
      <c r="N51" s="49"/>
      <c r="O51" s="50">
        <f t="shared" si="2"/>
        <v>6.4</v>
      </c>
      <c r="P51" s="49"/>
      <c r="Q51" s="61">
        <v>0.01</v>
      </c>
      <c r="R51" s="52"/>
      <c r="S51" s="62">
        <f t="shared" si="0"/>
        <v>0.2</v>
      </c>
      <c r="T51" s="29"/>
    </row>
    <row r="52" spans="2:20" s="30" customFormat="1" ht="12.75">
      <c r="B52" s="24"/>
      <c r="C52" s="59" t="s">
        <v>55</v>
      </c>
      <c r="D52" s="41"/>
      <c r="E52" s="64" t="s">
        <v>92</v>
      </c>
      <c r="F52" s="45"/>
      <c r="G52" s="47" t="s">
        <v>22</v>
      </c>
      <c r="H52" s="45"/>
      <c r="I52" s="47" t="s">
        <v>57</v>
      </c>
      <c r="J52" s="71"/>
      <c r="K52" s="75">
        <v>10</v>
      </c>
      <c r="L52" s="71"/>
      <c r="M52" s="77"/>
      <c r="N52" s="49"/>
      <c r="O52" s="50">
        <f>K52*M52</f>
        <v>0</v>
      </c>
      <c r="P52" s="49"/>
      <c r="Q52" s="61">
        <v>0.1</v>
      </c>
      <c r="R52" s="52"/>
      <c r="S52" s="62">
        <f>K52*Q52</f>
        <v>1</v>
      </c>
      <c r="T52" s="29"/>
    </row>
    <row r="53" spans="2:20" s="30" customFormat="1" ht="12.75">
      <c r="B53" s="24"/>
      <c r="C53" t="s">
        <v>93</v>
      </c>
      <c r="D53" s="45"/>
      <c r="E53" s="83" t="s">
        <v>94</v>
      </c>
      <c r="F53" s="45"/>
      <c r="G53" s="47"/>
      <c r="H53" s="45"/>
      <c r="I53" s="83" t="s">
        <v>32</v>
      </c>
      <c r="J53" s="71"/>
      <c r="K53" s="83">
        <v>4</v>
      </c>
      <c r="L53" s="71"/>
      <c r="M53" s="84">
        <v>12.5</v>
      </c>
      <c r="N53" s="49"/>
      <c r="O53" s="50">
        <f>PRODUCT(K53,M53)</f>
        <v>50</v>
      </c>
      <c r="P53" s="49"/>
      <c r="Q53" s="83">
        <v>0.29</v>
      </c>
      <c r="R53" s="52"/>
      <c r="S53" s="83">
        <v>1.16</v>
      </c>
      <c r="T53" s="29"/>
    </row>
    <row r="54" spans="2:20" s="30" customFormat="1" ht="12.75">
      <c r="B54" s="24"/>
      <c r="C54" t="s">
        <v>95</v>
      </c>
      <c r="D54" s="45"/>
      <c r="E54" s="83" t="s">
        <v>96</v>
      </c>
      <c r="F54" s="45"/>
      <c r="G54" s="47"/>
      <c r="H54" s="45"/>
      <c r="I54" s="83" t="s">
        <v>45</v>
      </c>
      <c r="J54" s="71"/>
      <c r="K54" s="83">
        <v>4</v>
      </c>
      <c r="L54" s="71"/>
      <c r="M54" s="84">
        <v>11.33</v>
      </c>
      <c r="N54" s="49"/>
      <c r="O54" s="50">
        <v>45.32</v>
      </c>
      <c r="P54" s="49"/>
      <c r="Q54" s="61" t="s">
        <v>97</v>
      </c>
      <c r="R54" s="52"/>
      <c r="S54" s="62" t="s">
        <v>98</v>
      </c>
      <c r="T54" s="29"/>
    </row>
    <row r="55" spans="2:20" s="30" customFormat="1" ht="12.75">
      <c r="B55" s="24"/>
      <c r="C55" s="74" t="s">
        <v>55</v>
      </c>
      <c r="D55" s="45"/>
      <c r="E55" s="85" t="s">
        <v>101</v>
      </c>
      <c r="F55" s="45"/>
      <c r="G55" s="47" t="s">
        <v>102</v>
      </c>
      <c r="H55" s="45"/>
      <c r="I55" s="47" t="s">
        <v>103</v>
      </c>
      <c r="J55" s="71"/>
      <c r="K55" s="86">
        <v>2</v>
      </c>
      <c r="L55" s="71"/>
      <c r="M55" s="77"/>
      <c r="N55" s="49"/>
      <c r="O55" s="50"/>
      <c r="P55" s="42"/>
      <c r="Q55" s="87">
        <v>0.216</v>
      </c>
      <c r="R55" s="31"/>
      <c r="S55" s="62">
        <v>0.432</v>
      </c>
      <c r="T55" s="29"/>
    </row>
    <row r="56" spans="2:20" s="30" customFormat="1" ht="12.75">
      <c r="B56" s="24"/>
      <c r="C56" s="74" t="s">
        <v>55</v>
      </c>
      <c r="D56" s="45"/>
      <c r="E56" s="85" t="s">
        <v>104</v>
      </c>
      <c r="F56" s="45"/>
      <c r="G56" s="47" t="s">
        <v>102</v>
      </c>
      <c r="H56" s="45"/>
      <c r="I56" s="47" t="s">
        <v>103</v>
      </c>
      <c r="J56" s="71"/>
      <c r="K56" s="86">
        <v>1</v>
      </c>
      <c r="L56" s="71"/>
      <c r="M56" s="77"/>
      <c r="N56" s="49"/>
      <c r="O56" s="50"/>
      <c r="P56" s="42"/>
      <c r="Q56" s="87">
        <v>0.61</v>
      </c>
      <c r="R56" s="31"/>
      <c r="S56" s="62">
        <v>0.61</v>
      </c>
      <c r="T56" s="29"/>
    </row>
    <row r="57" spans="2:20" s="30" customFormat="1" ht="12.75">
      <c r="B57" s="24"/>
      <c r="C57" s="74" t="s">
        <v>55</v>
      </c>
      <c r="D57" s="45"/>
      <c r="E57" s="85" t="s">
        <v>105</v>
      </c>
      <c r="F57" s="45"/>
      <c r="G57" s="47" t="s">
        <v>102</v>
      </c>
      <c r="H57" s="45"/>
      <c r="I57" s="47" t="s">
        <v>103</v>
      </c>
      <c r="J57" s="71"/>
      <c r="K57" s="86">
        <v>4</v>
      </c>
      <c r="L57" s="71"/>
      <c r="M57" s="77"/>
      <c r="N57" s="49"/>
      <c r="O57" s="50"/>
      <c r="P57" s="42"/>
      <c r="Q57" s="87">
        <v>0.436</v>
      </c>
      <c r="R57" s="31"/>
      <c r="S57" s="62">
        <v>1.744</v>
      </c>
      <c r="T57" s="29"/>
    </row>
    <row r="58" spans="2:20" s="30" customFormat="1" ht="12.75">
      <c r="B58" s="24"/>
      <c r="C58" s="74" t="s">
        <v>55</v>
      </c>
      <c r="D58" s="45"/>
      <c r="E58" s="85" t="s">
        <v>106</v>
      </c>
      <c r="F58" s="45"/>
      <c r="G58" s="47" t="s">
        <v>102</v>
      </c>
      <c r="H58" s="45"/>
      <c r="I58" s="47" t="s">
        <v>103</v>
      </c>
      <c r="J58" s="71"/>
      <c r="K58" s="86">
        <v>2</v>
      </c>
      <c r="L58" s="71"/>
      <c r="M58" s="77"/>
      <c r="N58" s="49"/>
      <c r="O58" s="50"/>
      <c r="P58" s="42"/>
      <c r="Q58" s="87">
        <v>0.61</v>
      </c>
      <c r="R58" s="31"/>
      <c r="S58" s="62">
        <v>1.22</v>
      </c>
      <c r="T58" s="29"/>
    </row>
    <row r="59" spans="2:20" s="30" customFormat="1" ht="12.75">
      <c r="B59" s="24"/>
      <c r="C59" s="74" t="s">
        <v>55</v>
      </c>
      <c r="D59" s="45"/>
      <c r="E59" s="85" t="s">
        <v>107</v>
      </c>
      <c r="F59" s="45"/>
      <c r="G59" s="47" t="s">
        <v>102</v>
      </c>
      <c r="H59" s="45"/>
      <c r="I59" s="47" t="s">
        <v>103</v>
      </c>
      <c r="J59" s="71"/>
      <c r="K59" s="86">
        <v>1</v>
      </c>
      <c r="L59" s="71"/>
      <c r="M59" s="77"/>
      <c r="N59" s="49"/>
      <c r="O59" s="50"/>
      <c r="P59" s="42"/>
      <c r="Q59" s="87">
        <v>1.602</v>
      </c>
      <c r="R59" s="31"/>
      <c r="S59" s="62">
        <v>1.602</v>
      </c>
      <c r="T59" s="29"/>
    </row>
    <row r="60" spans="2:20" s="30" customFormat="1" ht="12.75">
      <c r="B60" s="24"/>
      <c r="C60" s="74" t="s">
        <v>55</v>
      </c>
      <c r="D60" s="45"/>
      <c r="E60" s="85" t="s">
        <v>108</v>
      </c>
      <c r="F60" s="45"/>
      <c r="G60" s="47" t="s">
        <v>102</v>
      </c>
      <c r="H60" s="45"/>
      <c r="I60" s="47" t="s">
        <v>103</v>
      </c>
      <c r="J60" s="71"/>
      <c r="K60" s="86">
        <v>4</v>
      </c>
      <c r="L60" s="71"/>
      <c r="M60" s="77"/>
      <c r="N60" s="49"/>
      <c r="O60" s="50"/>
      <c r="P60" s="42"/>
      <c r="Q60" s="87">
        <v>0.15</v>
      </c>
      <c r="R60" s="31"/>
      <c r="S60" s="62">
        <v>0.6</v>
      </c>
      <c r="T60" s="29"/>
    </row>
    <row r="61" spans="2:20" s="30" customFormat="1" ht="12.75">
      <c r="B61" s="24"/>
      <c r="C61" s="74" t="s">
        <v>55</v>
      </c>
      <c r="D61" s="45"/>
      <c r="E61" s="85" t="s">
        <v>109</v>
      </c>
      <c r="F61" s="45"/>
      <c r="G61" s="47" t="s">
        <v>102</v>
      </c>
      <c r="H61" s="45"/>
      <c r="I61" s="47" t="s">
        <v>103</v>
      </c>
      <c r="J61" s="71"/>
      <c r="K61" s="86">
        <v>6</v>
      </c>
      <c r="L61" s="71"/>
      <c r="M61" s="77"/>
      <c r="N61" s="49"/>
      <c r="O61" s="50"/>
      <c r="P61" s="42"/>
      <c r="Q61" s="87">
        <v>0.115</v>
      </c>
      <c r="R61" s="31"/>
      <c r="S61" s="62">
        <v>2</v>
      </c>
      <c r="T61" s="29"/>
    </row>
    <row r="62" spans="1:20" s="30" customFormat="1" ht="12.75">
      <c r="A62" s="88"/>
      <c r="B62" s="89"/>
      <c r="C62" s="90" t="s">
        <v>55</v>
      </c>
      <c r="D62" s="91"/>
      <c r="E62" s="92" t="s">
        <v>110</v>
      </c>
      <c r="F62" s="91"/>
      <c r="G62" s="93" t="s">
        <v>102</v>
      </c>
      <c r="H62" s="91"/>
      <c r="I62" s="93" t="s">
        <v>103</v>
      </c>
      <c r="J62" s="94"/>
      <c r="K62" s="95">
        <v>2</v>
      </c>
      <c r="L62" s="94"/>
      <c r="M62" s="96"/>
      <c r="N62" s="97"/>
      <c r="O62" s="98"/>
      <c r="P62" s="99"/>
      <c r="Q62" s="100">
        <v>1</v>
      </c>
      <c r="R62" s="101"/>
      <c r="S62" s="102">
        <v>2</v>
      </c>
      <c r="T62" s="103"/>
    </row>
    <row r="63" spans="1:20" s="30" customFormat="1" ht="12.75">
      <c r="A63" s="88"/>
      <c r="B63" s="89"/>
      <c r="C63" s="90" t="s">
        <v>55</v>
      </c>
      <c r="D63" s="91"/>
      <c r="E63" s="92" t="s">
        <v>111</v>
      </c>
      <c r="F63" s="91"/>
      <c r="G63" s="93" t="s">
        <v>102</v>
      </c>
      <c r="H63" s="91"/>
      <c r="I63" s="93" t="s">
        <v>103</v>
      </c>
      <c r="J63" s="94"/>
      <c r="K63" s="95">
        <v>4</v>
      </c>
      <c r="L63" s="94"/>
      <c r="M63" s="96"/>
      <c r="N63" s="97"/>
      <c r="O63" s="98"/>
      <c r="P63" s="99"/>
      <c r="Q63" s="100">
        <v>0.521</v>
      </c>
      <c r="R63" s="101"/>
      <c r="S63" s="102">
        <v>2.084</v>
      </c>
      <c r="T63" s="103"/>
    </row>
    <row r="64" spans="2:20" s="30" customFormat="1" ht="12.75">
      <c r="B64" s="24"/>
      <c r="C64" s="90" t="s">
        <v>55</v>
      </c>
      <c r="D64" s="91"/>
      <c r="E64" s="92" t="s">
        <v>112</v>
      </c>
      <c r="F64" s="91"/>
      <c r="G64" s="93" t="s">
        <v>44</v>
      </c>
      <c r="H64" s="91"/>
      <c r="I64" s="93" t="s">
        <v>103</v>
      </c>
      <c r="J64" s="94"/>
      <c r="K64" s="95">
        <v>1</v>
      </c>
      <c r="L64" s="94"/>
      <c r="M64" s="96"/>
      <c r="N64" s="97"/>
      <c r="O64" s="98"/>
      <c r="P64" s="99"/>
      <c r="Q64" s="100">
        <v>0.02</v>
      </c>
      <c r="R64" s="101"/>
      <c r="S64" s="102">
        <v>0.02</v>
      </c>
      <c r="T64" s="29"/>
    </row>
    <row r="65" spans="2:20" s="30" customFormat="1" ht="12.75" customHeight="1">
      <c r="B65" s="24"/>
      <c r="C65" s="90" t="s">
        <v>55</v>
      </c>
      <c r="D65" s="91"/>
      <c r="E65" s="92" t="s">
        <v>113</v>
      </c>
      <c r="F65" s="91"/>
      <c r="G65" s="93" t="s">
        <v>102</v>
      </c>
      <c r="H65" s="91"/>
      <c r="I65" s="93" t="s">
        <v>103</v>
      </c>
      <c r="J65" s="94"/>
      <c r="K65" s="95">
        <v>4</v>
      </c>
      <c r="L65" s="94"/>
      <c r="M65" s="96"/>
      <c r="N65" s="97"/>
      <c r="O65" s="98">
        <f>SUM(O11:O64)</f>
        <v>1034.01</v>
      </c>
      <c r="P65" s="99"/>
      <c r="Q65" s="100"/>
      <c r="R65" s="101"/>
      <c r="S65" s="102"/>
      <c r="T65" s="29"/>
    </row>
    <row r="66" spans="2:20" s="30" customFormat="1" ht="12.75">
      <c r="B66" s="24"/>
      <c r="C66" s="104"/>
      <c r="D66" s="45"/>
      <c r="E66" s="25"/>
      <c r="F66" s="45"/>
      <c r="G66" s="45"/>
      <c r="H66" s="45"/>
      <c r="I66" s="45"/>
      <c r="J66" s="71"/>
      <c r="K66" s="105"/>
      <c r="L66" s="71"/>
      <c r="M66" s="106"/>
      <c r="N66" s="49"/>
      <c r="O66" s="49"/>
      <c r="P66" s="42"/>
      <c r="Q66" s="31"/>
      <c r="R66" s="31"/>
      <c r="S66" s="43"/>
      <c r="T66" s="29"/>
    </row>
    <row r="67" spans="2:20" s="30" customFormat="1" ht="12.75">
      <c r="B67" s="24"/>
      <c r="C67" s="107"/>
      <c r="D67" s="108"/>
      <c r="E67" s="109"/>
      <c r="F67" s="108"/>
      <c r="G67" s="108"/>
      <c r="H67" s="108"/>
      <c r="I67" s="108"/>
      <c r="J67" s="110"/>
      <c r="K67" s="111"/>
      <c r="L67" s="110"/>
      <c r="M67" s="112" t="s">
        <v>99</v>
      </c>
      <c r="N67" s="113"/>
      <c r="O67" s="114" t="s">
        <v>114</v>
      </c>
      <c r="P67" s="115"/>
      <c r="Q67" s="116"/>
      <c r="R67" s="116"/>
      <c r="S67" s="117"/>
      <c r="T67" s="29"/>
    </row>
    <row r="68" spans="2:20" s="30" customFormat="1" ht="11.25" customHeight="1" thickBot="1">
      <c r="B68" s="118"/>
      <c r="C68" s="119"/>
      <c r="D68" s="119"/>
      <c r="E68" s="120"/>
      <c r="F68" s="119"/>
      <c r="G68" s="119"/>
      <c r="H68" s="119"/>
      <c r="I68" s="119"/>
      <c r="J68" s="121"/>
      <c r="K68" s="122"/>
      <c r="L68" s="121"/>
      <c r="M68" s="123"/>
      <c r="N68" s="124"/>
      <c r="O68" s="124"/>
      <c r="P68" s="125"/>
      <c r="Q68" s="126"/>
      <c r="R68" s="126"/>
      <c r="S68" s="126"/>
      <c r="T68" s="127"/>
    </row>
    <row r="69" spans="4:15" ht="12.75">
      <c r="D69" s="83"/>
      <c r="E69" s="1"/>
      <c r="F69" s="128"/>
      <c r="G69" s="128"/>
      <c r="H69" s="128"/>
      <c r="I69" s="128"/>
      <c r="J69" s="129"/>
      <c r="K69" s="105"/>
      <c r="L69" s="129"/>
      <c r="M69" s="130"/>
      <c r="N69" s="131"/>
      <c r="O69" s="84"/>
    </row>
    <row r="70" spans="3:15" ht="12.75">
      <c r="C70" s="83"/>
      <c r="D70" s="83"/>
      <c r="E70" s="1"/>
      <c r="F70" s="128"/>
      <c r="G70" s="128"/>
      <c r="H70" s="128"/>
      <c r="I70" s="128"/>
      <c r="J70" s="129"/>
      <c r="K70" s="105"/>
      <c r="L70" s="129"/>
      <c r="M70" s="130"/>
      <c r="N70" s="131"/>
      <c r="O70" s="84"/>
    </row>
    <row r="71" spans="3:15" ht="12.75">
      <c r="C71" s="83"/>
      <c r="D71" s="83"/>
      <c r="E71" s="1"/>
      <c r="F71" s="128"/>
      <c r="G71" s="128"/>
      <c r="H71" s="128"/>
      <c r="I71" s="128"/>
      <c r="J71" s="129"/>
      <c r="K71" s="105"/>
      <c r="L71" s="129"/>
      <c r="M71" s="130"/>
      <c r="N71" s="131"/>
      <c r="O71" s="84"/>
    </row>
    <row r="72" spans="3:15" ht="12.75">
      <c r="C72" s="83"/>
      <c r="D72" s="83"/>
      <c r="E72" s="1"/>
      <c r="F72" s="128"/>
      <c r="G72" s="128"/>
      <c r="H72" s="128"/>
      <c r="I72" s="128"/>
      <c r="J72" s="129"/>
      <c r="K72" s="105"/>
      <c r="L72" s="129"/>
      <c r="M72" s="130"/>
      <c r="N72" s="131"/>
      <c r="O72" s="84"/>
    </row>
    <row r="73" spans="3:15" ht="12.75">
      <c r="C73" s="83"/>
      <c r="D73" s="83"/>
      <c r="E73" s="1"/>
      <c r="F73" s="128"/>
      <c r="G73" s="128"/>
      <c r="H73" s="128"/>
      <c r="I73" s="128"/>
      <c r="J73" s="129"/>
      <c r="K73" s="105"/>
      <c r="L73" s="129"/>
      <c r="M73" s="130"/>
      <c r="N73" s="131"/>
      <c r="O73" s="84"/>
    </row>
    <row r="74" spans="3:15" ht="12.75">
      <c r="C74" s="83"/>
      <c r="D74" s="83"/>
      <c r="E74" s="1"/>
      <c r="F74" s="128"/>
      <c r="G74" s="131"/>
      <c r="H74" s="131"/>
      <c r="I74" s="132"/>
      <c r="J74" s="133"/>
      <c r="K74" s="105"/>
      <c r="L74" s="129"/>
      <c r="M74" s="129"/>
      <c r="N74" s="128"/>
      <c r="O74" s="84"/>
    </row>
    <row r="75" spans="3:15" ht="12.75">
      <c r="C75" s="83"/>
      <c r="D75" s="134"/>
      <c r="F75" s="128"/>
      <c r="G75" s="131"/>
      <c r="H75" s="131"/>
      <c r="I75" s="132"/>
      <c r="J75" s="133"/>
      <c r="K75" s="105"/>
      <c r="L75" s="129"/>
      <c r="M75" s="129"/>
      <c r="N75" s="128"/>
      <c r="O75" s="84"/>
    </row>
    <row r="76" spans="3:15" ht="12.75">
      <c r="C76" s="83"/>
      <c r="D76" s="134"/>
      <c r="F76" s="128"/>
      <c r="G76" s="131"/>
      <c r="H76" s="131"/>
      <c r="I76" s="132"/>
      <c r="J76" s="133"/>
      <c r="K76" s="105"/>
      <c r="L76" s="129"/>
      <c r="M76" s="129"/>
      <c r="N76" s="128"/>
      <c r="O76" s="84"/>
    </row>
    <row r="77" spans="3:15" ht="12.75">
      <c r="C77" s="83"/>
      <c r="D77" s="134"/>
      <c r="F77" s="128"/>
      <c r="G77" s="131"/>
      <c r="H77" s="131"/>
      <c r="I77" s="132"/>
      <c r="J77" s="133"/>
      <c r="K77" s="105"/>
      <c r="L77" s="129"/>
      <c r="M77" s="129"/>
      <c r="N77" s="128"/>
      <c r="O77" s="84"/>
    </row>
    <row r="78" spans="3:15" ht="12.75">
      <c r="C78" s="83"/>
      <c r="D78" s="134"/>
      <c r="F78" s="128"/>
      <c r="G78" s="131"/>
      <c r="H78" s="131"/>
      <c r="I78" s="132"/>
      <c r="J78" s="133"/>
      <c r="K78" s="105"/>
      <c r="L78" s="129"/>
      <c r="M78" s="129"/>
      <c r="N78" s="128"/>
      <c r="O78" s="84"/>
    </row>
    <row r="79" spans="3:15" ht="12.75">
      <c r="C79" s="83"/>
      <c r="D79" s="134"/>
      <c r="F79" s="128"/>
      <c r="G79" s="131"/>
      <c r="H79" s="131"/>
      <c r="I79" s="132"/>
      <c r="J79" s="133"/>
      <c r="K79" s="105"/>
      <c r="L79" s="129"/>
      <c r="M79" s="129"/>
      <c r="N79" s="128"/>
      <c r="O79" s="84"/>
    </row>
    <row r="80" spans="5:17" ht="12.75">
      <c r="E80" s="1"/>
      <c r="G80" s="3"/>
      <c r="H80" s="3"/>
      <c r="I80" s="5"/>
      <c r="J80" s="135"/>
      <c r="K80" s="105"/>
      <c r="L80" s="105"/>
      <c r="M80" s="105"/>
      <c r="N80" s="1"/>
      <c r="O80" s="3"/>
      <c r="Q80" s="5"/>
    </row>
    <row r="81" spans="5:17" ht="12.75">
      <c r="E81" s="1"/>
      <c r="G81" s="3"/>
      <c r="H81" s="3"/>
      <c r="I81" s="5"/>
      <c r="J81" s="5"/>
      <c r="K81" s="1"/>
      <c r="M81" s="1"/>
      <c r="N81" s="1"/>
      <c r="O81" s="3"/>
      <c r="Q81" s="5"/>
    </row>
    <row r="82" spans="5:17" ht="12.75">
      <c r="E82" s="1"/>
      <c r="G82" s="3"/>
      <c r="H82" s="3"/>
      <c r="I82" s="5"/>
      <c r="J82" s="5"/>
      <c r="K82" s="1"/>
      <c r="M82" s="1"/>
      <c r="N82" s="1"/>
      <c r="O82" s="3"/>
      <c r="Q82" s="5"/>
    </row>
    <row r="83" spans="5:17" ht="12.75">
      <c r="E83" s="1"/>
      <c r="F83" s="3"/>
      <c r="G83" s="3"/>
      <c r="H83" s="3"/>
      <c r="I83" s="5"/>
      <c r="J83" s="5"/>
      <c r="K83" s="1"/>
      <c r="M83" s="1"/>
      <c r="N83" s="1"/>
      <c r="O83" s="3"/>
      <c r="Q83" s="5"/>
    </row>
    <row r="84" spans="5:17" ht="12.75">
      <c r="E84" s="1"/>
      <c r="G84" s="1"/>
      <c r="I84" s="1"/>
      <c r="K84" s="1"/>
      <c r="M84" s="3"/>
      <c r="O84" s="3"/>
      <c r="Q84" s="5"/>
    </row>
    <row r="85" spans="5:17" ht="12.75">
      <c r="E85" s="1"/>
      <c r="G85" s="1"/>
      <c r="I85" s="1"/>
      <c r="K85" s="1"/>
      <c r="M85" s="3"/>
      <c r="O85" s="3"/>
      <c r="Q85" s="5"/>
    </row>
    <row r="86" spans="5:17" ht="12.75">
      <c r="E86" s="1"/>
      <c r="G86" s="1"/>
      <c r="I86" s="1"/>
      <c r="K86" s="1"/>
      <c r="M86" s="3"/>
      <c r="O86" s="3"/>
      <c r="Q86" s="5"/>
    </row>
    <row r="87" spans="5:17" ht="12.75">
      <c r="E87" s="1"/>
      <c r="G87" s="1"/>
      <c r="I87" s="1"/>
      <c r="K87" s="1"/>
      <c r="M87" s="3"/>
      <c r="O87" s="3"/>
      <c r="Q87" s="5"/>
    </row>
    <row r="88" spans="5:17" ht="12.75">
      <c r="E88" s="1"/>
      <c r="G88" s="1"/>
      <c r="I88" s="1"/>
      <c r="K88" s="1"/>
      <c r="M88" s="3"/>
      <c r="O88" s="3"/>
      <c r="Q88" s="5"/>
    </row>
    <row r="89" spans="5:17" ht="12.75">
      <c r="E89" s="1"/>
      <c r="G89" s="1"/>
      <c r="I89" s="1"/>
      <c r="K89" s="1"/>
      <c r="M89" s="3"/>
      <c r="O89" s="3"/>
      <c r="Q89" s="5"/>
    </row>
    <row r="90" spans="5:17" ht="12.75">
      <c r="E90" s="1"/>
      <c r="G90" s="1"/>
      <c r="I90" s="1"/>
      <c r="K90" s="1"/>
      <c r="M90" s="3"/>
      <c r="O90" s="3"/>
      <c r="Q90" s="5"/>
    </row>
    <row r="91" spans="5:17" ht="12.75">
      <c r="E91" s="1"/>
      <c r="G91" s="1"/>
      <c r="I91" s="1"/>
      <c r="K91" s="1"/>
      <c r="M91" s="3"/>
      <c r="O91" s="3"/>
      <c r="Q91" s="5"/>
    </row>
    <row r="92" spans="5:17" ht="12.75">
      <c r="E92" s="1"/>
      <c r="G92" s="1"/>
      <c r="I92" s="1"/>
      <c r="K92" s="1"/>
      <c r="M92" s="3"/>
      <c r="O92" s="3"/>
      <c r="Q92" s="5"/>
    </row>
    <row r="93" spans="5:17" ht="12.75">
      <c r="E93" s="1"/>
      <c r="G93" s="1"/>
      <c r="I93" s="1"/>
      <c r="K93" s="1"/>
      <c r="M93" s="3"/>
      <c r="O93" s="3"/>
      <c r="Q93" s="5"/>
    </row>
    <row r="94" spans="5:17" ht="12.75">
      <c r="E94" s="1"/>
      <c r="G94" s="1"/>
      <c r="I94" s="1"/>
      <c r="K94" s="1"/>
      <c r="M94" s="3"/>
      <c r="O94" s="3"/>
      <c r="Q94" s="5"/>
    </row>
    <row r="95" spans="5:17" ht="12.75">
      <c r="E95" s="1"/>
      <c r="G95" s="1"/>
      <c r="I95" s="1"/>
      <c r="K95" s="1"/>
      <c r="M95" s="3"/>
      <c r="O95" s="3"/>
      <c r="Q95" s="5"/>
    </row>
  </sheetData>
  <mergeCells count="6">
    <mergeCell ref="Q6:S6"/>
    <mergeCell ref="Q7:S7"/>
    <mergeCell ref="J4:O4"/>
    <mergeCell ref="E6:G6"/>
    <mergeCell ref="K6:M6"/>
    <mergeCell ref="K7:M7"/>
  </mergeCells>
  <hyperlinks>
    <hyperlink ref="C16" r:id="rId1" display="http://banebots.com/p/P80K-43-0005"/>
  </hyperlinks>
  <printOptions/>
  <pageMargins left="0.5" right="0.5" top="0.75" bottom="0.75" header="0.5" footer="0.5"/>
  <pageSetup fitToHeight="1" fitToWidth="1" orientation="landscape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fishie</dc:creator>
  <cp:keywords/>
  <dc:description/>
  <cp:lastModifiedBy>fishie</cp:lastModifiedBy>
  <dcterms:created xsi:type="dcterms:W3CDTF">2010-01-17T16:29:44Z</dcterms:created>
  <dcterms:modified xsi:type="dcterms:W3CDTF">2010-01-31T20:11:52Z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