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56" windowWidth="27380" windowHeight="16660" tabRatio="2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<sst xmlns="http://schemas.openxmlformats.org/spreadsheetml/2006/main" count="21" uniqueCount="18">
  <si>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radius of ball</t>
  </si>
  <si>
    <t>height of bottom of bumpers above ground</t>
  </si>
  <si>
    <t>width of bumper past frame</t>
  </si>
  <si>
    <t>distance ball intrudes below frame perimeter</t>
  </si>
  <si>
    <t>distance from ball center to bottom of bumper</t>
  </si>
  <si>
    <t>horizontal distance, ball center to outside edge of bumper</t>
  </si>
  <si>
    <t>Bold: parameters</t>
  </si>
  <si>
    <t>Normal: derivations</t>
  </si>
  <si>
    <t>&lt;--radians</t>
  </si>
  <si>
    <t>angle beta (degrees)</t>
  </si>
  <si>
    <t>angle gamma (degrees)</t>
  </si>
  <si>
    <t>max. angle of shot that clears bottom of bumper (degrees)</t>
  </si>
  <si>
    <t>distance from ball center to bottom outside corner of bumper</t>
  </si>
  <si>
    <t>height of chassis above ground</t>
  </si>
  <si>
    <t>vertical distance, ball center to bottom of chassis</t>
  </si>
  <si>
    <t>angle alpha (degrees)</t>
  </si>
  <si>
    <t>horizontal distance, ball center to chassis-ball contact point</t>
  </si>
  <si>
    <t>chassis overhang beyond edge of ball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</si>
</sst>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="150" zoomScaleNormal="150" workbookViewId="0" topLeftCell="A1">
      <selection activeCell="A11" sqref="A11"/>
    </sheetView>
  </sheetViews>
  <sheetFormatPr defaultColWidth="11.00390625" defaultRowHeight="12.75"/>
  <cols>
    <col min="1" max="1" width="22.375" style="0" customWidth="1"/>
    <col min="3" max="3" width="5.75390625" style="0" customWidth="1"/>
  </cols>
  <sheetData>
    <row r="1" spans="1:2" ht="12.75">
      <c r="A1" s="2" t="s">
        <v>0</v>
      </c>
      <c r="B1">
        <v>4.5</v>
      </c>
    </row>
    <row r="2" spans="1:2" ht="27.75" customHeight="1">
      <c r="A2" s="3" t="s">
        <v>1</v>
      </c>
      <c r="B2">
        <v>10</v>
      </c>
    </row>
    <row r="3" spans="1:2" ht="12.75">
      <c r="A3" s="2" t="s">
        <v>2</v>
      </c>
      <c r="B3">
        <v>3.25</v>
      </c>
    </row>
    <row r="4" spans="1:2" ht="24.75">
      <c r="A4" s="3" t="s">
        <v>3</v>
      </c>
      <c r="B4">
        <v>3</v>
      </c>
    </row>
    <row r="6" spans="1:3" ht="24.75">
      <c r="A6" s="1" t="s">
        <v>4</v>
      </c>
      <c r="B6" s="4">
        <f>B2-B1</f>
        <v>5.5</v>
      </c>
      <c r="C6" s="4"/>
    </row>
    <row r="7" spans="1:3" ht="28.5" customHeight="1">
      <c r="A7" s="1" t="s">
        <v>5</v>
      </c>
      <c r="B7" s="4">
        <f>B3+B4-B1</f>
        <v>1.75</v>
      </c>
      <c r="C7" s="4"/>
    </row>
    <row r="8" spans="1:3" ht="36.75">
      <c r="A8" s="1" t="s">
        <v>12</v>
      </c>
      <c r="B8" s="4">
        <f>SQRT(B6^2+B7^2)</f>
        <v>5.771698190307598</v>
      </c>
      <c r="C8" s="4"/>
    </row>
    <row r="9" spans="1:4" ht="12.75">
      <c r="A9" t="s">
        <v>9</v>
      </c>
      <c r="B9" s="4">
        <f>C9*180/3.14</f>
        <v>51.256039545712</v>
      </c>
      <c r="C9" s="4">
        <f>ASIN(B1/B8)</f>
        <v>0.8941331342974204</v>
      </c>
      <c r="D9" t="s">
        <v>8</v>
      </c>
    </row>
    <row r="10" spans="1:4" ht="12.75">
      <c r="A10" t="s">
        <v>10</v>
      </c>
      <c r="B10" s="4">
        <f>C10*180/3.14</f>
        <v>17.659076619197375</v>
      </c>
      <c r="C10" s="4">
        <f>ASIN(B7/B8)</f>
        <v>0.3080527810237764</v>
      </c>
      <c r="D10" t="s">
        <v>8</v>
      </c>
    </row>
    <row r="11" spans="1:3" ht="27.75" customHeight="1">
      <c r="A11" s="1" t="s">
        <v>11</v>
      </c>
      <c r="B11" s="4">
        <f>90-B9-B10</f>
        <v>21.084883835090626</v>
      </c>
      <c r="C11" s="4"/>
    </row>
    <row r="13" ht="12.75">
      <c r="A13" s="2" t="s">
        <v>6</v>
      </c>
    </row>
    <row r="14" ht="12.75">
      <c r="A14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50" zoomScaleNormal="150" workbookViewId="0" topLeftCell="A1">
      <selection activeCell="B3" sqref="B3"/>
    </sheetView>
  </sheetViews>
  <sheetFormatPr defaultColWidth="11.00390625" defaultRowHeight="12.75"/>
  <cols>
    <col min="1" max="1" width="22.625" style="0" customWidth="1"/>
    <col min="2" max="2" width="5.625" style="0" customWidth="1"/>
    <col min="3" max="3" width="5.25390625" style="0" customWidth="1"/>
  </cols>
  <sheetData>
    <row r="1" spans="1:2" ht="12.75">
      <c r="A1" s="2" t="s">
        <v>0</v>
      </c>
      <c r="B1">
        <v>4.5</v>
      </c>
    </row>
    <row r="2" spans="1:2" ht="24.75">
      <c r="A2" s="3" t="s">
        <v>13</v>
      </c>
      <c r="B2">
        <v>8</v>
      </c>
    </row>
    <row r="3" ht="12.75">
      <c r="B3" s="5"/>
    </row>
    <row r="4" spans="1:2" ht="27.75" customHeight="1">
      <c r="A4" s="1" t="s">
        <v>14</v>
      </c>
      <c r="B4">
        <f>B2-B1</f>
        <v>3.5</v>
      </c>
    </row>
    <row r="5" spans="1:4" ht="12.75">
      <c r="A5" s="1" t="s">
        <v>15</v>
      </c>
      <c r="B5" s="4">
        <f>C5*180/PI()</f>
        <v>51.05755873101862</v>
      </c>
      <c r="C5" s="4">
        <f>ASIN(B4/B1)</f>
        <v>0.8911225078866527</v>
      </c>
      <c r="D5" t="s">
        <v>8</v>
      </c>
    </row>
    <row r="6" spans="1:3" ht="27" customHeight="1">
      <c r="A6" s="1" t="s">
        <v>16</v>
      </c>
      <c r="B6" s="4">
        <f>B1*COS(C5)</f>
        <v>2.8284271247461903</v>
      </c>
      <c r="C6" s="4"/>
    </row>
    <row r="7" spans="1:3" ht="24.75">
      <c r="A7" s="1" t="s">
        <v>17</v>
      </c>
      <c r="B7" s="4">
        <f>B1-B6</f>
        <v>1.6715728752538097</v>
      </c>
      <c r="C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 Stoeckl</dc:creator>
  <cp:keywords/>
  <dc:description/>
  <cp:lastModifiedBy>Christian  Stoeckl</cp:lastModifiedBy>
  <dcterms:created xsi:type="dcterms:W3CDTF">2010-01-16T20:26:41Z</dcterms:created>
  <cp:category/>
  <cp:version/>
  <cp:contentType/>
  <cp:contentStatus/>
</cp:coreProperties>
</file>